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98" documentId="120_S{2AC9BD13-BADA-5192-A53E-5A8FF88502F6}" xr6:coauthVersionLast="47" xr6:coauthVersionMax="47" xr10:uidLastSave="{48DB8386-C6FF-4F19-9D0E-952E6129F008}"/>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<sst xmlns="http://schemas.openxmlformats.org/spreadsheetml/2006/main" count="181513" uniqueCount="39132">
  <si>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</si>
  <si>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</si>
  <si>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</si>
  <si>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</si>
  <si>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</si>
  <si>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</si>
  <si>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</si>
  <si>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</si>
  <si>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</si>
  <si>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</si>
  <si>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</si>
  <si>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</si>
  <si>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</si>
  <si>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</si>
  <si>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</si>
  <si>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</si>
  <si>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</si>
  <si>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</si>
  <si>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</si>
  <si>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</si>
  <si>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</si>
  <si>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</si>
  <si>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</si>
  <si>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</si>
  <si>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</si>
  <si>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</si>
  <si>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</si>
  <si>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</si>
  <si>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</si>
  <si>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</si>
  <si>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</si>
  <si>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</si>
  <si>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</si>
  <si>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</si>
  <si>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</si>
  <si>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</si>
  <si>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</si>
  <si>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</si>
  <si>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</si>
  <si>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</si>
  <si>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</si>
  <si>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</si>
  <si>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</si>
  <si>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</si>
  <si>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</si>
  <si>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</si>
  <si>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</si>
  <si>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</si>
  <si>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</si>
  <si>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</si>
  <si>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</si>
  <si>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</si>
  <si>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</si>
  <si>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</si>
  <si>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</si>
  <si>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</si>
  <si>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</si>
  <si>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</si>
  <si>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</si>
  <si>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</si>
  <si>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</si>
  <si>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</si>
  <si>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</si>
  <si>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</si>
  <si>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</si>
  <si>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</si>
  <si>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</si>
  <si>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</si>
  <si>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</si>
  <si>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</si>
  <si>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</si>
  <si>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</si>
  <si>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</si>
  <si>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</si>
  <si>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</si>
  <si>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</si>
  <si>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</si>
  <si>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</si>
  <si>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</si>
  <si>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</si>
  <si>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</si>
  <si>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</si>
  <si>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</si>
  <si>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</si>
  <si>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</si>
  <si>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</si>
  <si>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</si>
  <si>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</si>
  <si>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</si>
  <si>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</si>
  <si>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</si>
  <si>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</si>
  <si>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</si>
  <si>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</si>
  <si>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</si>
  <si>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</si>
  <si>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</si>
  <si>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</si>
  <si>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</si>
  <si>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</si>
  <si>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</si>
  <si>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</si>
  <si>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</si>
  <si>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</si>
  <si>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</si>
  <si>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</si>
  <si>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</si>
  <si>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</si>
  <si>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</si>
  <si>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</si>
  <si>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</si>
  <si>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</si>
  <si>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</si>
  <si>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</si>
  <si>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</si>
  <si>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</si>
  <si>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</si>
  <si>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</si>
  <si>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</si>
  <si>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</si>
  <si>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</si>
  <si>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</si>
  <si>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</si>
  <si>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</si>
  <si>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</si>
  <si>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</si>
  <si>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</si>
  <si>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</si>
  <si>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</si>
  <si>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</si>
  <si>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</si>
  <si>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</si>
  <si>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</si>
  <si>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</si>
  <si>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</si>
  <si>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</si>
  <si>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</si>
  <si>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</si>
  <si>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</si>
  <si>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</si>
  <si>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</si>
  <si>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</si>
  <si>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</si>
  <si>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</si>
  <si>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</si>
  <si>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</si>
  <si>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</si>
  <si>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</si>
  <si>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</si>
  <si>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</si>
  <si>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</si>
  <si>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</si>
  <si>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</si>
  <si>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</si>
  <si>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</si>
  <si>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</si>
  <si>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</si>
  <si>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</si>
  <si>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</si>
  <si>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</si>
  <si>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</si>
  <si>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</si>
  <si>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</si>
  <si>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</si>
  <si>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</si>
  <si>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</si>
  <si>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</si>
  <si>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</si>
  <si>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</si>
  <si>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</si>
  <si>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</si>
  <si>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</si>
  <si>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</si>
  <si>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</si>
  <si>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</si>
  <si>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</si>
  <si>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</si>
  <si>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</si>
  <si>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</si>
  <si>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</si>
  <si>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</si>
  <si>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</si>
  <si>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</si>
  <si>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</si>
  <si>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</si>
  <si>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</si>
  <si>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</si>
  <si>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</si>
  <si>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</si>
  <si>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</si>
  <si>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</si>
  <si>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</si>
  <si>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</si>
  <si>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</si>
  <si>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</si>
  <si>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</si>
  <si>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</si>
  <si>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</si>
  <si>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</si>
  <si>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</si>
  <si>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</si>
  <si>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</si>
  <si>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</si>
  <si>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</si>
  <si>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</si>
  <si>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</si>
  <si>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</si>
  <si>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</si>
  <si>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</si>
  <si>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</si>
  <si>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</si>
  <si>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</si>
  <si>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</si>
  <si>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</si>
  <si>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</si>
  <si>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</si>
  <si>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</si>
  <si>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</si>
  <si>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</si>
  <si>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</si>
  <si>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</si>
  <si>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</si>
  <si>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</si>
  <si>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</si>
  <si>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</si>
  <si>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</si>
  <si>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</si>
  <si>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</si>
  <si>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</si>
  <si>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</si>
  <si>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</si>
  <si>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</si>
  <si>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</si>
  <si>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</si>
  <si>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</si>
  <si>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</si>
  <si>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</si>
  <si>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</si>
  <si>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</si>
  <si>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</si>
  <si>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</si>
  <si>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</si>
  <si>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</si>
  <si>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</si>
  <si>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</si>
  <si>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</si>
  <si>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</si>
  <si>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</si>
  <si>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</si>
  <si>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</si>
  <si>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</si>
  <si>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</si>
  <si>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</si>
  <si>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</si>
  <si>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</si>
  <si>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</si>
  <si>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</si>
  <si>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</si>
  <si>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</si>
  <si>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</si>
  <si>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</si>
  <si>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</si>
  <si>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</si>
  <si>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</si>
  <si>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</si>
  <si>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</si>
  <si>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</si>
  <si>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</si>
  <si>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</si>
  <si>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</si>
  <si>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</si>
  <si>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</si>
  <si>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</si>
  <si>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</si>
  <si>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</si>
  <si>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</si>
  <si>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</si>
  <si>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</si>
  <si>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</si>
  <si>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</si>
  <si>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</si>
  <si>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</si>
  <si>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</si>
  <si>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</si>
  <si>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</si>
  <si>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</si>
  <si>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</si>
  <si>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</si>
  <si>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</si>
  <si>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</si>
  <si>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</si>
  <si>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</si>
  <si>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</si>
  <si>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</si>
  <si>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</si>
  <si>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</si>
  <si>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</si>
  <si>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</si>
  <si>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</si>
  <si>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</si>
  <si>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</si>
  <si>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</si>
  <si>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</si>
  <si>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</si>
  <si>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</si>
  <si>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</si>
  <si>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</si>
  <si>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</si>
  <si>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</si>
  <si>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</si>
  <si>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</si>
  <si>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</si>
  <si>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</si>
  <si>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</si>
  <si>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</si>
  <si>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</si>
  <si>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</si>
  <si>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</si>
  <si>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</si>
  <si>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</si>
  <si>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</si>
  <si>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</si>
  <si>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</si>
  <si>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</si>
  <si>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</si>
  <si>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</si>
  <si>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</si>
  <si>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</si>
  <si>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</si>
  <si>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</si>
  <si>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</si>
  <si>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</si>
  <si>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</si>
  <si>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</si>
  <si>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</si>
  <si>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</si>
  <si>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</si>
  <si>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</si>
  <si>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</si>
  <si>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</si>
  <si>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</si>
  <si>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</si>
  <si>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</si>
  <si>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</si>
  <si>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</si>
  <si>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</si>
  <si>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</si>
  <si>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</si>
  <si>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</si>
  <si>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</si>
  <si>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</si>
  <si>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</si>
  <si>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</si>
  <si>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</si>
  <si>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</si>
  <si>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</si>
  <si>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</si>
  <si>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</si>
  <si>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</si>
  <si>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</si>
  <si>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</si>
  <si>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</si>
  <si>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</si>
  <si>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</si>
  <si>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</si>
  <si>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</si>
  <si>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</si>
  <si>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</si>
  <si>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</si>
  <si>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</si>
  <si>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</si>
  <si>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</si>
  <si>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</si>
  <si>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</si>
  <si>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</si>
  <si>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</si>
  <si>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</si>
  <si>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</si>
  <si>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</si>
  <si>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</si>
  <si>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</si>
  <si>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</si>
  <si>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</si>
  <si>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</si>
  <si>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</si>
  <si>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</si>
  <si>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</si>
  <si>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</si>
  <si>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</si>
  <si>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</si>
  <si>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</si>
  <si>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</si>
  <si>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</si>
  <si>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</si>
  <si>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</si>
  <si>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</si>
  <si>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</si>
  <si>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</si>
  <si>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</si>
  <si>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</si>
  <si>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</si>
  <si>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</si>
  <si>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</si>
  <si>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</si>
  <si>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</si>
  <si>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</si>
  <si>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</si>
  <si>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</si>
  <si>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</si>
  <si>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</si>
  <si>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</si>
  <si>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</si>
  <si>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</si>
  <si>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</si>
  <si>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</si>
  <si>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</si>
  <si>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</si>
  <si>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</si>
  <si>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</si>
  <si>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</si>
  <si>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</si>
  <si>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</si>
  <si>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</si>
  <si>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</si>
  <si>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</si>
  <si>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</si>
  <si>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</si>
  <si>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</si>
  <si>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</si>
  <si>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</si>
  <si>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</si>
  <si>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</si>
  <si>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</si>
  <si>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</si>
  <si>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</si>
  <si>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</si>
  <si>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</si>
  <si>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</si>
  <si>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</si>
  <si>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</si>
  <si>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</si>
  <si>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</si>
  <si>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</si>
  <si>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</si>
  <si>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</si>
  <si>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</si>
  <si>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</si>
  <si>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</si>
  <si>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</si>
  <si>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</si>
  <si>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</si>
  <si>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</si>
  <si>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</si>
  <si>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</si>
  <si>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</si>
  <si>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</si>
  <si>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</si>
  <si>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</si>
  <si>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</si>
  <si>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</si>
  <si>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</si>
  <si>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</si>
  <si>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</si>
  <si>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</si>
  <si>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</si>
  <si>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</si>
  <si>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</si>
  <si>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</si>
  <si>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</si>
  <si>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</si>
  <si>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</si>
  <si>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</si>
  <si>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</si>
  <si>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</si>
  <si>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</si>
  <si>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</si>
  <si>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</si>
  <si>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</si>
  <si>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</si>
  <si>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</si>
  <si>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</si>
  <si>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</si>
  <si>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</si>
  <si>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</si>
  <si>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</si>
  <si>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</si>
  <si>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</si>
  <si>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</si>
  <si>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</si>
  <si>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</si>
  <si>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</si>
  <si>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</si>
  <si>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</si>
  <si>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</si>
  <si>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</si>
  <si>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</si>
  <si>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</si>
  <si>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</si>
  <si>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</si>
  <si>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</si>
  <si>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</si>
  <si>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</si>
  <si>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</si>
  <si>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</si>
  <si>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</si>
  <si>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</si>
  <si>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</si>
  <si>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</si>
  <si>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</si>
  <si>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</si>
  <si>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</si>
  <si>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</si>
  <si>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</si>
  <si>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</si>
  <si>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</si>
  <si>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</si>
  <si>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</si>
  <si>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</si>
  <si>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</si>
  <si>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</si>
  <si>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</si>
  <si>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</si>
  <si>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</si>
  <si>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</si>
  <si>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</si>
  <si>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</si>
  <si>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</si>
  <si>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</si>
  <si>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</si>
  <si>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</si>
  <si>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</si>
  <si>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</si>
  <si>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</si>
  <si>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</si>
  <si>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</si>
  <si>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</si>
  <si>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</si>
  <si>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</si>
  <si>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</si>
  <si>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</si>
  <si>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</si>
  <si>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</si>
  <si>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</si>
  <si>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</si>
  <si>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</si>
  <si>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</si>
  <si>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</si>
  <si>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</si>
  <si>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</si>
  <si>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</si>
  <si>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</si>
  <si>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</si>
  <si>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</si>
  <si>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</si>
  <si>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</si>
  <si>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</si>
  <si>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</si>
  <si>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</si>
  <si>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</si>
  <si>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</si>
  <si>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</si>
  <si>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</si>
  <si>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</si>
  <si>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</si>
  <si>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</si>
  <si>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</si>
  <si>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</si>
  <si>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</si>
  <si>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</si>
  <si>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</si>
  <si>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</si>
  <si>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</si>
  <si>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</si>
  <si>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</si>
  <si>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</si>
  <si>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</si>
  <si>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</si>
  <si>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</si>
  <si>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</si>
  <si>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</si>
  <si>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</si>
  <si>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</si>
  <si>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</si>
  <si>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</si>
  <si>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</si>
  <si>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</si>
  <si>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</si>
  <si>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</si>
  <si>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</si>
  <si>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</si>
  <si>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</si>
  <si>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</si>
  <si>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</si>
  <si>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</si>
  <si>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</si>
  <si>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</si>
  <si>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</si>
  <si>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</si>
  <si>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</si>
  <si>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</si>
  <si>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</si>
  <si>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</si>
  <si>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</si>
  <si>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</si>
  <si>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</si>
  <si>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</si>
  <si>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</si>
  <si>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</si>
  <si>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</si>
  <si>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</si>
  <si>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</si>
  <si>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</si>
  <si>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</si>
  <si>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</si>
  <si>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</si>
  <si>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</si>
  <si>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</si>
  <si>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</si>
  <si>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</si>
  <si>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</si>
  <si>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</si>
  <si>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</si>
  <si>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</si>
  <si>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</si>
  <si>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</si>
  <si>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</si>
  <si>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</si>
  <si>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</si>
  <si>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</si>
  <si>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</si>
  <si>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</si>
  <si>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</si>
  <si>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</si>
  <si>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</si>
  <si>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</si>
  <si>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</si>
  <si>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</si>
  <si>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</si>
  <si>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</si>
  <si>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</si>
  <si>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</si>
  <si>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</si>
  <si>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</si>
  <si>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</si>
  <si>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</si>
  <si>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</si>
  <si>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</si>
  <si>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</si>
  <si>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</si>
  <si>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</si>
  <si>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</si>
  <si>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</si>
  <si>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</si>
  <si>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</si>
  <si>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</si>
  <si>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</si>
  <si>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</si>
  <si>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</si>
  <si>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</si>
  <si>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</si>
  <si>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</si>
  <si>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</si>
  <si>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</si>
  <si>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</si>
  <si>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</si>
  <si>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</si>
  <si>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</si>
  <si>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</si>
  <si>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</si>
  <si>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</si>
  <si>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</si>
  <si>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</si>
  <si>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</si>
  <si>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</si>
  <si>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</si>
  <si>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</si>
  <si>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</si>
  <si>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</si>
  <si>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</si>
  <si>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</si>
  <si>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</si>
  <si>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</si>
  <si>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</si>
  <si>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</si>
  <si>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</si>
  <si>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</si>
  <si>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</si>
  <si>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</si>
  <si>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</si>
  <si>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</si>
  <si>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</si>
  <si>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</si>
  <si>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</si>
  <si>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</si>
  <si>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</si>
  <si>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</si>
  <si>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</si>
  <si>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</si>
  <si>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</si>
  <si>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</si>
  <si>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</si>
  <si>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</si>
  <si>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</si>
  <si>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</si>
  <si>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</si>
  <si>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</si>
  <si>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</si>
  <si>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</si>
  <si>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</si>
  <si>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</si>
  <si>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</si>
  <si>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</si>
  <si>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</si>
  <si>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</si>
  <si>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</si>
  <si>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</si>
  <si>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</si>
  <si>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</si>
  <si>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</si>
  <si>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</si>
  <si>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</si>
  <si>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</si>
  <si>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</si>
  <si>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</si>
  <si>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</si>
  <si>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</si>
  <si>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</si>
  <si>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</si>
  <si>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</si>
  <si>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</si>
  <si>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</si>
  <si>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</si>
  <si>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</si>
  <si>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</si>
  <si>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</si>
  <si>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</si>
  <si>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</si>
  <si>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</si>
  <si>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</si>
  <si>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</si>
  <si>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</si>
  <si>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</si>
  <si>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</si>
  <si>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</si>
  <si>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</si>
  <si>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</si>
  <si>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</si>
  <si>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</si>
  <si>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</si>
  <si>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</si>
  <si>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</si>
  <si>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</si>
  <si>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</si>
  <si>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</si>
  <si>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</si>
  <si>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</si>
  <si>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</si>
  <si>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</si>
  <si>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</si>
  <si>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</si>
  <si>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</si>
  <si>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</si>
  <si>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</si>
  <si>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</si>
  <si>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</si>
  <si>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</si>
  <si>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</si>
  <si>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</si>
  <si>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</si>
  <si>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</si>
  <si>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</si>
  <si>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</si>
  <si>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</si>
  <si>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</si>
  <si>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</si>
  <si>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</si>
  <si>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</si>
  <si>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</si>
  <si>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</si>
  <si>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</si>
  <si>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</si>
  <si>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</si>
  <si>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</si>
  <si>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</si>
  <si>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</si>
  <si>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</si>
  <si>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</si>
  <si>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</si>
  <si>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</si>
  <si>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</si>
  <si>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</si>
  <si>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</si>
  <si>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</si>
  <si>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</si>
  <si>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</si>
  <si>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</si>
  <si>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</si>
  <si>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</si>
  <si>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</si>
  <si>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</si>
  <si>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</si>
  <si>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</si>
  <si>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</si>
  <si>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</si>
  <si>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</si>
  <si>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</si>
  <si>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</si>
  <si>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</si>
  <si>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</si>
  <si>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</si>
  <si>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</si>
  <si>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</si>
  <si>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</si>
  <si>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</si>
  <si>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</si>
  <si>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</si>
  <si>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</si>
  <si>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</si>
  <si>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</si>
  <si>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</si>
  <si>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</si>
  <si>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</si>
  <si>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</si>
  <si>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</si>
  <si>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</si>
  <si>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</si>
  <si>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</si>
  <si>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</si>
  <si>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</si>
  <si>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</si>
  <si>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</si>
  <si>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</si>
  <si>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</si>
  <si>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</si>
  <si>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</si>
  <si>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</si>
  <si>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</si>
  <si>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</si>
  <si>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</si>
  <si>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</si>
  <si>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</si>
  <si>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</si>
  <si>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</si>
  <si>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</si>
  <si>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</si>
  <si>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</si>
  <si>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</si>
  <si>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</si>
  <si>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</si>
  <si>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</si>
  <si>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</si>
  <si>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</si>
  <si>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</si>
  <si>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</si>
  <si>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</si>
  <si>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</si>
  <si>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</si>
  <si>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</si>
  <si>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</si>
  <si>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</si>
  <si>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</si>
  <si>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</si>
  <si>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</si>
  <si>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</si>
  <si>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</si>
  <si>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</si>
  <si>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</si>
  <si>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</si>
  <si>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</si>
  <si>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</si>
  <si>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</si>
  <si>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</si>
  <si>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</si>
  <si>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</si>
  <si>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</si>
  <si>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</si>
  <si>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</si>
  <si>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</si>
  <si>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</si>
  <si>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</si>
  <si>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</si>
  <si>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</si>
  <si>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</si>
  <si>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</si>
  <si>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</si>
  <si>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</si>
  <si>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</si>
  <si>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</si>
  <si>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</si>
  <si>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</si>
  <si>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</si>
  <si>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</si>
  <si>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</si>
  <si>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</si>
  <si>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</si>
  <si>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</si>
  <si>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</si>
  <si>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</si>
  <si>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</si>
  <si>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</si>
  <si>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</si>
  <si>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</si>
  <si>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</si>
  <si>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</si>
  <si>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</si>
  <si>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</si>
  <si>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</si>
  <si>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</si>
  <si>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</si>
  <si>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</si>
  <si>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</si>
  <si>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</si>
  <si>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</si>
  <si>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</si>
  <si>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</si>
  <si>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</si>
  <si>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</si>
  <si>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</si>
  <si>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</si>
  <si>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</si>
  <si>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</si>
  <si>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</si>
  <si>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</si>
  <si>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</si>
  <si>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</si>
  <si>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</si>
  <si>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</si>
  <si>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</si>
  <si>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</si>
  <si>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</si>
  <si>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</si>
  <si>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</si>
  <si>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</si>
  <si>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</si>
  <si>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</si>
  <si>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</si>
  <si>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</si>
  <si>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</si>
  <si>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</si>
  <si>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</si>
  <si>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</si>
  <si>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</si>
  <si>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</si>
  <si>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</si>
  <si>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</si>
  <si>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</si>
  <si>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</si>
  <si>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</si>
  <si>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</si>
  <si>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</si>
  <si>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</si>
  <si>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</si>
  <si>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</si>
  <si>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</si>
  <si>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</si>
  <si>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</si>
  <si>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</si>
  <si>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</si>
  <si>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</si>
  <si>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</si>
  <si>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</si>
  <si>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</si>
  <si>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</si>
  <si>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</si>
  <si>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</si>
  <si>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</si>
  <si>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</si>
  <si>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</si>
  <si>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</si>
  <si>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</si>
  <si>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</si>
  <si>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</si>
  <si>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</si>
  <si>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</si>
  <si>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</si>
  <si>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</si>
  <si>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</si>
  <si>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</si>
  <si>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</si>
  <si>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</si>
  <si>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</si>
  <si>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</si>
  <si>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</si>
  <si>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</si>
  <si>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</si>
  <si>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</si>
  <si>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</si>
  <si>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</si>
  <si>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</si>
  <si>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</si>
  <si>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</si>
  <si>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</si>
  <si>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</si>
  <si>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</si>
  <si>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</si>
  <si>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</si>
  <si>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</si>
  <si>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</si>
  <si>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</si>
  <si>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</si>
  <si>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</si>
  <si>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</si>
  <si>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</si>
  <si>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</si>
  <si>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</si>
  <si>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</si>
  <si>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</si>
  <si>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</si>
  <si>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</si>
  <si>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</si>
  <si>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</si>
  <si>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</si>
  <si>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</si>
  <si>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</si>
  <si>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</si>
  <si>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</si>
  <si>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</si>
  <si>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</si>
  <si>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</si>
  <si>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</si>
  <si>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</si>
  <si>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</si>
  <si>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</si>
  <si>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</si>
  <si>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</si>
  <si>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</si>
  <si>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</si>
  <si>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</si>
  <si>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</si>
  <si>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</si>
  <si>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</si>
  <si>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</si>
  <si>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</si>
  <si>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</si>
  <si>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</si>
  <si>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</si>
  <si>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</si>
  <si>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</si>
  <si>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</si>
  <si>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</si>
  <si>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</si>
  <si>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</si>
  <si>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</si>
  <si>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</si>
  <si>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</si>
  <si>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</si>
  <si>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</si>
  <si>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</si>
  <si>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</si>
  <si>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</si>
  <si>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</si>
  <si>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</si>
  <si>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</si>
  <si>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</si>
  <si>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</si>
  <si>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</si>
  <si>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</si>
  <si>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</si>
  <si>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</si>
  <si>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</si>
  <si>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</si>
  <si>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</si>
  <si>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</si>
  <si>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</si>
  <si>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</si>
  <si>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</si>
  <si>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</si>
  <si>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</si>
  <si>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</si>
  <si>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</si>
  <si>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</si>
  <si>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</si>
  <si>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</si>
  <si>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</si>
  <si>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</si>
  <si>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</si>
  <si>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</si>
  <si>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</si>
  <si>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</si>
  <si>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</si>
  <si>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</si>
  <si>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</si>
  <si>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</si>
  <si>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</si>
  <si>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</si>
  <si>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</si>
  <si>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</si>
  <si>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</si>
  <si>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</si>
  <si>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</si>
  <si>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</si>
  <si>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</si>
  <si>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</si>
  <si>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</si>
  <si>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</si>
  <si>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</si>
  <si>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</si>
  <si>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</si>
  <si>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</si>
  <si>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</si>
  <si>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</si>
  <si>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</si>
  <si>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</si>
  <si>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</si>
  <si>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</si>
  <si>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</si>
  <si>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</si>
  <si>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</si>
  <si>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</si>
  <si>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</si>
  <si>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</si>
  <si>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</si>
  <si>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</si>
  <si>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</si>
  <si>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</si>
  <si>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</si>
  <si>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</si>
  <si>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</si>
  <si>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</si>
  <si>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</si>
  <si>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</si>
  <si>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</si>
  <si>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</si>
  <si>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</si>
  <si>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</si>
  <si>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</si>
  <si>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</si>
  <si>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</si>
  <si>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</si>
  <si>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</si>
  <si>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</si>
  <si>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</si>
  <si>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</si>
  <si>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</si>
  <si>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</si>
  <si>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</si>
  <si>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</si>
  <si>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</si>
  <si>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</si>
  <si>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</si>
  <si>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</si>
  <si>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</si>
  <si>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</si>
  <si>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</si>
  <si>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</si>
  <si>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</si>
  <si>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</si>
  <si>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</si>
  <si>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</si>
  <si>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</si>
  <si>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</si>
  <si>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</si>
  <si>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</si>
  <si>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</si>
  <si>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</si>
  <si>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</si>
  <si>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</si>
  <si>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</si>
  <si>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</si>
  <si>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</si>
  <si>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</si>
  <si>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</si>
  <si>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</si>
  <si>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</si>
  <si>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</si>
  <si>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</si>
  <si>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</si>
  <si>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</si>
  <si>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</si>
  <si>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</si>
  <si>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</si>
  <si>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</si>
  <si>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</si>
  <si>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</si>
  <si>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</si>
  <si>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</si>
  <si>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</si>
  <si>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</si>
  <si>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</si>
  <si>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</si>
  <si>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</si>
  <si>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</si>
  <si>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</si>
  <si>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</si>
  <si>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</si>
  <si>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</si>
  <si>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</si>
  <si>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</si>
  <si>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</si>
  <si>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</si>
  <si>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</si>
  <si>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</si>
  <si>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</si>
  <si>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</si>
  <si>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</si>
  <si>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</si>
  <si>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</si>
  <si>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</si>
  <si>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</si>
  <si>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</si>
  <si>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</si>
  <si>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</si>
  <si>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</si>
  <si>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</si>
  <si>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</si>
  <si>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</si>
  <si>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</si>
  <si>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</si>
  <si>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</si>
  <si>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</si>
  <si>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</si>
  <si>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</si>
  <si>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</si>
  <si>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</si>
  <si>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</si>
  <si>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</si>
  <si>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</si>
  <si>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</si>
  <si>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</si>
  <si>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</si>
  <si>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</si>
  <si>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</si>
  <si>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</si>
  <si>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</si>
  <si>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</si>
  <si>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</si>
  <si>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</si>
  <si>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</si>
  <si>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</si>
  <si>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</si>
  <si>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</si>
  <si>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</si>
  <si>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</si>
  <si>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</si>
  <si>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</si>
  <si>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</si>
  <si>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</si>
  <si>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</si>
  <si>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</si>
  <si>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</si>
  <si>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</si>
  <si>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</si>
  <si>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</si>
  <si>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</si>
  <si>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</si>
  <si>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</si>
  <si>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</si>
  <si>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</si>
  <si>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</si>
  <si>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</si>
  <si>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</si>
  <si>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</si>
  <si>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</si>
  <si>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</si>
  <si>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</si>
  <si>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</si>
  <si>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</si>
  <si>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</si>
  <si>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</si>
  <si>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</si>
  <si>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</si>
  <si>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</si>
  <si>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</si>
  <si>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</si>
  <si>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</si>
  <si>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</si>
  <si>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</si>
  <si>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</si>
  <si>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</si>
  <si>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</si>
  <si>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</si>
  <si>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</si>
  <si>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</si>
  <si>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</si>
  <si>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</si>
  <si>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</si>
  <si>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</si>
  <si>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</si>
  <si>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</si>
  <si>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</si>
  <si>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</si>
  <si>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</si>
  <si>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</si>
  <si>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</si>
  <si>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</si>
  <si>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</si>
  <si>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</si>
  <si>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</si>
  <si>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</si>
  <si>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</si>
  <si>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</si>
  <si>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</si>
  <si>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</si>
  <si>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</si>
  <si>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</si>
  <si>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</si>
  <si>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</si>
  <si>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</si>
  <si>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</si>
  <si>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</si>
  <si>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</si>
  <si>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</si>
  <si>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</si>
  <si>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</si>
  <si>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</si>
  <si>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</si>
  <si>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</si>
  <si>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</si>
  <si>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</si>
  <si>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</si>
  <si>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</si>
  <si>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</si>
  <si>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</si>
  <si>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</si>
  <si>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</si>
  <si>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</si>
  <si>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</si>
  <si>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</si>
  <si>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</si>
  <si>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</si>
  <si>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</si>
  <si>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</si>
  <si>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</si>
  <si>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</si>
  <si>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</si>
  <si>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</si>
  <si>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</si>
  <si>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</si>
  <si>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</si>
  <si>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</si>
  <si>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</si>
  <si>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</si>
  <si>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</si>
  <si>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</si>
  <si>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</si>
  <si>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</si>
  <si>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</si>
  <si>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</si>
  <si>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</si>
  <si>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</si>
  <si>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</si>
  <si>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</si>
  <si>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</si>
  <si>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</si>
  <si>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</si>
  <si>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</si>
  <si>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</si>
  <si>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</si>
  <si>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</si>
  <si>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</si>
  <si>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</si>
  <si>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</si>
  <si>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</si>
  <si>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</si>
  <si>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</si>
  <si>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</si>
  <si>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</si>
  <si>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</si>
  <si>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</si>
  <si>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</si>
  <si>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</si>
  <si>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</si>
  <si>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</si>
  <si>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</si>
  <si>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</si>
  <si>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</si>
  <si>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</si>
  <si>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</si>
  <si>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</si>
  <si>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</si>
  <si>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</si>
  <si>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</si>
  <si>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</si>
  <si>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</si>
  <si>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</si>
  <si>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</si>
  <si>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</si>
  <si>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</si>
  <si>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</si>
  <si>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</si>
  <si>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</si>
  <si>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</si>
  <si>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</si>
  <si>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</si>
  <si>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</si>
  <si>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</si>
  <si>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</si>
  <si>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</si>
  <si>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</si>
  <si>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</si>
  <si>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</si>
  <si>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</si>
  <si>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</si>
  <si>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</si>
  <si>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</si>
  <si>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</si>
  <si>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</si>
  <si>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</si>
  <si>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</si>
  <si>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</si>
  <si>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</si>
  <si>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</si>
  <si>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</si>
  <si>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</si>
  <si>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</si>
  <si>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</si>
  <si>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</si>
  <si>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</si>
  <si>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</si>
  <si>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</si>
  <si>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</si>
  <si>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</si>
  <si>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</si>
  <si>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</si>
  <si>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</si>
  <si>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</si>
  <si>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</si>
  <si>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</si>
  <si>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</si>
  <si>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</si>
  <si>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</si>
  <si>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</si>
  <si>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</si>
  <si>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</si>
  <si>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</si>
  <si>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</si>
  <si>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</si>
  <si>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</si>
  <si>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</si>
  <si>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</si>
  <si>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</si>
  <si>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</si>
  <si>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</si>
  <si>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</si>
  <si>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</si>
  <si>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</si>
  <si>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</si>
  <si>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</si>
  <si>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</si>
  <si>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</si>
  <si>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</si>
  <si>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</si>
  <si>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</si>
  <si>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</si>
  <si>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</si>
  <si>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</si>
  <si>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</si>
  <si>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</si>
  <si>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</si>
  <si>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</si>
  <si>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</si>
  <si>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</si>
  <si>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</si>
  <si>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</si>
  <si>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</si>
  <si>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</si>
  <si>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</si>
  <si>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</si>
  <si>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</si>
  <si>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</si>
  <si>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</si>
  <si>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</si>
  <si>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</si>
  <si>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</si>
  <si>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</si>
  <si>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</si>
  <si>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</si>
  <si>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</si>
  <si>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</si>
  <si>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</si>
  <si>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</si>
  <si>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</si>
  <si>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</si>
  <si>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</si>
  <si>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</si>
  <si>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</si>
  <si>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</si>
  <si>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</si>
  <si>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</si>
  <si>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</si>
  <si>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</si>
  <si>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</si>
  <si>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</si>
  <si>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</si>
  <si>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</si>
  <si>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</si>
  <si>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</si>
  <si>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</si>
  <si>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</si>
  <si>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</si>
  <si>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</si>
  <si>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</si>
  <si>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</si>
  <si>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</si>
  <si>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</si>
  <si>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</si>
  <si>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</si>
  <si>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</si>
  <si>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</si>
  <si>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</si>
  <si>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</si>
  <si>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</si>
  <si>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</si>
  <si>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</si>
  <si>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</si>
  <si>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</si>
  <si>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</si>
  <si>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</si>
  <si>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</si>
  <si>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</si>
  <si>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</si>
  <si>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</si>
  <si>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</si>
  <si>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</si>
  <si>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</si>
  <si>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</si>
  <si>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</si>
  <si>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</si>
  <si>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</si>
  <si>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</si>
  <si>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</si>
  <si>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</si>
  <si>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</si>
  <si>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</si>
  <si>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</si>
  <si>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</si>
  <si>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</si>
  <si>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</si>
  <si>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</si>
  <si>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</si>
  <si>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</si>
  <si>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</si>
  <si>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</si>
  <si>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</si>
  <si>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</si>
  <si>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</si>
  <si>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</si>
  <si>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</si>
  <si>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</si>
  <si>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</si>
  <si>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</si>
  <si>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</si>
  <si>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</si>
  <si>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</si>
  <si>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</si>
  <si>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</si>
  <si>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</si>
  <si>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</si>
  <si>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</si>
  <si>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</si>
  <si>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</si>
  <si>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</si>
  <si>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</si>
  <si>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</si>
  <si>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</si>
  <si>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</si>
  <si>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</si>
  <si>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</si>
  <si>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</si>
  <si>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</si>
  <si>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</si>
  <si>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</si>
  <si>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</si>
  <si>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</si>
  <si>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</si>
  <si>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</si>
  <si>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</si>
  <si>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</si>
  <si>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</si>
  <si>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</si>
  <si>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</si>
  <si>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</si>
  <si>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</si>
  <si>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</si>
  <si>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</si>
  <si>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</si>
  <si>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</si>
  <si>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</si>
  <si>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</si>
  <si>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</si>
  <si>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</si>
  <si>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</si>
  <si>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</si>
  <si>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</si>
  <si>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</si>
  <si>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</si>
  <si>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</si>
  <si>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</si>
  <si>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</si>
  <si>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</si>
  <si>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</si>
  <si>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</si>
  <si>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</si>
  <si>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</si>
  <si>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</si>
  <si>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</si>
  <si>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</si>
  <si>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</si>
  <si>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</si>
  <si>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</si>
  <si>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</si>
  <si>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</si>
  <si>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</si>
  <si>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</si>
  <si>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</si>
  <si>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</si>
  <si>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</si>
  <si>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</si>
  <si>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</si>
  <si>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</si>
  <si>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</si>
  <si>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</si>
  <si>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</si>
  <si>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</si>
  <si>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</si>
  <si>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</si>
  <si>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</si>
  <si>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</si>
  <si>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</si>
  <si>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</si>
  <si>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</si>
  <si>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</si>
  <si>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</si>
  <si>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</si>
  <si>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</si>
  <si>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</si>
  <si>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</si>
  <si>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</si>
  <si>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</si>
  <si>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</si>
  <si>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</si>
  <si>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</si>
  <si>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</si>
  <si>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</si>
  <si>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</si>
  <si>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</si>
  <si>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</si>
  <si>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</si>
  <si>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</si>
  <si>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</si>
  <si>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</si>
  <si>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</si>
  <si>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</si>
  <si>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</si>
  <si>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</si>
  <si>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</si>
  <si>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</si>
  <si>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</si>
  <si>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</si>
  <si>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</si>
  <si>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</si>
  <si>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</si>
  <si>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</si>
  <si>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</si>
  <si>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</si>
  <si>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</si>
  <si>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</si>
  <si>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</si>
  <si>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</si>
  <si>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</si>
  <si>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</si>
  <si>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</si>
  <si>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</si>
  <si>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</si>
  <si>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</si>
  <si>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</si>
  <si>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</si>
  <si>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</si>
  <si>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</si>
  <si>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</si>
  <si>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</si>
  <si>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</si>
  <si>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</si>
  <si>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</si>
  <si>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</si>
  <si>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</si>
  <si>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</si>
  <si>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</si>
  <si>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</si>
  <si>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</si>
  <si>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</si>
  <si>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</si>
  <si>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</si>
  <si>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</si>
  <si>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</si>
  <si>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</si>
  <si>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</si>
  <si>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</si>
  <si>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</si>
  <si>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</si>
  <si>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</si>
  <si>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</si>
  <si>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</si>
  <si>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</si>
  <si>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</si>
  <si>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</si>
  <si>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</si>
  <si>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</si>
  <si>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</si>
  <si>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</si>
  <si>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</si>
  <si>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</si>
  <si>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</si>
  <si>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</si>
  <si>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</si>
  <si>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</si>
  <si>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</si>
  <si>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</si>
  <si>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</si>
  <si>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</si>
  <si>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</si>
  <si>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</si>
  <si>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</si>
  <si>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</si>
  <si>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</si>
  <si>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</si>
  <si>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</si>
  <si>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</si>
  <si>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</si>
  <si>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</si>
  <si>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</si>
  <si>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</si>
  <si>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</si>
  <si>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</si>
  <si>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</si>
  <si>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</si>
  <si>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</si>
  <si>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</si>
  <si>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</si>
  <si>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</si>
  <si>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</si>
  <si>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</si>
  <si>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</si>
  <si>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</si>
  <si>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</si>
  <si>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</si>
  <si>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</si>
  <si>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</si>
  <si>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</si>
  <si>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</si>
  <si>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</si>
  <si>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</si>
  <si>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</si>
  <si>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</si>
  <si>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</si>
  <si>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</si>
  <si>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</si>
  <si>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</si>
  <si>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</si>
  <si>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</si>
  <si>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</si>
  <si>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</si>
  <si>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</si>
  <si>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</si>
  <si>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</si>
  <si>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</si>
  <si>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</si>
  <si>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</si>
  <si>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</si>
  <si>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</si>
  <si>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</si>
  <si>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</si>
  <si>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</si>
  <si>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</si>
  <si>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</si>
  <si>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</si>
  <si>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</si>
  <si>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</si>
  <si>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</si>
  <si>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</si>
  <si>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</si>
  <si>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</si>
  <si>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</si>
  <si>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</si>
  <si>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</si>
  <si>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</si>
  <si>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</si>
  <si>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</si>
  <si>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</si>
  <si>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</si>
  <si>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</si>
  <si>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</si>
  <si>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</si>
  <si>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</si>
  <si>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</si>
  <si>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</si>
  <si>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</si>
  <si>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</si>
  <si>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</si>
  <si>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</si>
  <si>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</si>
  <si>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</si>
  <si>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</si>
  <si>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</si>
  <si>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</si>
  <si>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</si>
  <si>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</si>
  <si>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</si>
  <si>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</si>
  <si>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</si>
  <si>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</si>
  <si>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</si>
  <si>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</si>
  <si>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</si>
  <si>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</si>
  <si>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</si>
  <si>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</si>
  <si>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</si>
  <si>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</si>
  <si>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</si>
  <si>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</si>
  <si>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</si>
  <si>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</si>
  <si>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</si>
  <si>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</si>
  <si>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</si>
  <si>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</si>
  <si>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</si>
  <si>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</si>
  <si>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</si>
  <si>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</si>
  <si>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</si>
  <si>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</si>
  <si>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</si>
  <si>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</si>
  <si>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</si>
  <si>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</si>
  <si>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</si>
  <si>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</si>
  <si>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</si>
  <si>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</si>
  <si>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</si>
  <si>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</si>
  <si>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</si>
  <si>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</si>
  <si>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</si>
  <si>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</si>
  <si>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</si>
  <si>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</si>
  <si>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</si>
  <si>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</si>
  <si>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</si>
  <si>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</si>
  <si>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</si>
  <si>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</si>
  <si>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</si>
  <si>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</si>
  <si>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</si>
  <si>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</si>
  <si>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</si>
  <si>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</si>
  <si>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</si>
  <si>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</si>
  <si>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</si>
  <si>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</si>
  <si>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</si>
  <si>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</si>
  <si>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</si>
  <si>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</si>
  <si>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</si>
  <si>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</si>
  <si>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</si>
  <si>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</si>
  <si>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</si>
  <si>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</si>
  <si>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</si>
  <si>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</si>
  <si>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</si>
  <si>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</si>
  <si>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</si>
  <si>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</si>
  <si>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</si>
  <si>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</si>
  <si>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</si>
  <si>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</si>
  <si>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</si>
  <si>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</si>
  <si>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</si>
  <si>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</si>
  <si>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</si>
  <si>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</si>
  <si>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</si>
  <si>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</si>
  <si>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</si>
  <si>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</si>
  <si>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</si>
  <si>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</si>
  <si>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</si>
  <si>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</si>
  <si>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</si>
  <si>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</si>
  <si>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</si>
  <si>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</si>
  <si>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</si>
  <si>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</si>
  <si>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</si>
  <si>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</si>
  <si>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</si>
  <si>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</si>
  <si>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</si>
  <si>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</si>
  <si>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</si>
  <si>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</si>
  <si>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</si>
  <si>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</si>
  <si>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</si>
  <si>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</si>
  <si>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</si>
  <si>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</si>
  <si>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</si>
  <si>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</si>
  <si>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</si>
  <si>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</si>
  <si>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</si>
  <si>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</si>
  <si>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</si>
  <si>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</si>
  <si>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</si>
  <si>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</si>
  <si>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</si>
  <si>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</si>
  <si>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</si>
  <si>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</si>
  <si>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</si>
  <si>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</si>
  <si>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</si>
  <si>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</si>
  <si>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</si>
  <si>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</si>
  <si>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</si>
  <si>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</si>
  <si>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</si>
  <si>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</si>
  <si>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</si>
  <si>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</si>
  <si>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</si>
  <si>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</si>
  <si>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</si>
  <si>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</si>
  <si>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</si>
  <si>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</si>
  <si>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</si>
  <si>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</si>
  <si>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</si>
  <si>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</si>
  <si>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</si>
  <si>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</si>
  <si>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</si>
  <si>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</si>
  <si>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</si>
  <si>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</si>
  <si>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</si>
  <si>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</si>
  <si>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</si>
  <si>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</si>
  <si>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</si>
  <si>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</si>
  <si>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</si>
  <si>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</si>
  <si>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</si>
  <si>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</si>
  <si>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</si>
  <si>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</si>
  <si>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</si>
  <si>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</si>
  <si>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</si>
  <si>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</si>
  <si>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</si>
  <si>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</si>
  <si>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</si>
  <si>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</si>
  <si>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</si>
  <si>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</si>
  <si>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</si>
  <si>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</si>
  <si>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</si>
  <si>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</si>
  <si>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</si>
  <si>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</si>
  <si>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</si>
  <si>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</si>
  <si>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</si>
  <si>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</si>
  <si>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</si>
  <si>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</si>
  <si>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</si>
  <si>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</si>
  <si>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</si>
  <si>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</si>
  <si>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</si>
  <si>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</si>
  <si>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</si>
  <si>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</si>
  <si>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</si>
  <si>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</si>
  <si>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</si>
  <si>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</si>
  <si>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</si>
  <si>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</si>
  <si>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</si>
  <si>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</si>
  <si>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</si>
  <si>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</si>
  <si>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</si>
  <si>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</si>
  <si>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</si>
  <si>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</si>
  <si>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</si>
  <si>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</si>
  <si>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</si>
  <si>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</si>
  <si>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</si>
  <si>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</si>
  <si>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</si>
  <si>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</si>
  <si>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</si>
  <si>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</si>
  <si>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</si>
  <si>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</si>
  <si>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</si>
  <si>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</si>
  <si>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</si>
  <si>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</si>
  <si>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</si>
  <si>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</si>
  <si>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</si>
  <si>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</si>
  <si>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</si>
  <si>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</si>
  <si>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</si>
  <si>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</si>
  <si>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</si>
  <si>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</si>
  <si>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</si>
  <si>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</si>
  <si>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</si>
  <si>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</si>
  <si>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</si>
  <si>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</si>
  <si>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</si>
  <si>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</si>
  <si>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</si>
  <si>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</si>
  <si>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</si>
  <si>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</si>
  <si>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</si>
  <si>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</si>
  <si>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</si>
  <si>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</si>
  <si>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</si>
  <si>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</si>
  <si>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</si>
  <si>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</si>
  <si>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</si>
  <si>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</si>
  <si>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</si>
  <si>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</si>
  <si>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</si>
  <si>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</si>
  <si>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</si>
  <si>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</si>
  <si>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</si>
  <si>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</si>
  <si>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</si>
  <si>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</si>
  <si>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</si>
  <si>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</si>
  <si>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</si>
  <si>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</si>
  <si>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</si>
  <si>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</si>
  <si>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</si>
  <si>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</si>
  <si>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</si>
  <si>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</si>
  <si>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</si>
  <si>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</si>
  <si>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</si>
  <si>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</si>
  <si>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</si>
  <si>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</si>
  <si>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</si>
  <si>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</si>
  <si>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</si>
  <si>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</si>
  <si>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</si>
  <si>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</si>
  <si>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</si>
  <si>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</si>
  <si>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</si>
  <si>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</si>
  <si>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</si>
  <si>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</si>
  <si>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</si>
  <si>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</si>
  <si>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</si>
  <si>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</si>
  <si>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</si>
  <si>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</si>
  <si>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</si>
  <si>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</si>
  <si>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</si>
  <si>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</si>
  <si>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</si>
  <si>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</si>
  <si>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</si>
  <si>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</si>
  <si>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</si>
  <si>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</si>
  <si>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</si>
  <si>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</si>
  <si>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</si>
  <si>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</si>
  <si>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</si>
  <si>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</si>
  <si>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</si>
  <si>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</si>
  <si>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</si>
  <si>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</si>
  <si>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</si>
  <si>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</si>
  <si>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</si>
  <si>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</si>
  <si>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</si>
  <si>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</si>
  <si>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</si>
  <si>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</si>
  <si>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</si>
  <si>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</si>
  <si>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</si>
  <si>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</si>
  <si>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</si>
  <si>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</si>
  <si>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</si>
  <si>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</si>
  <si>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</si>
  <si>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</si>
  <si>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</si>
  <si>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</si>
  <si>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</si>
  <si>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</si>
  <si>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</si>
  <si>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</si>
  <si>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</si>
  <si>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</si>
  <si>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</si>
  <si>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</si>
  <si>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</si>
  <si>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</si>
  <si>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</si>
  <si>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</si>
  <si>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</si>
  <si>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</si>
  <si>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</si>
  <si>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</si>
  <si>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</si>
  <si>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</si>
  <si>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</si>
  <si>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</si>
  <si>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</si>
  <si>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</si>
  <si>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</si>
  <si>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</si>
  <si>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</si>
  <si>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</si>
  <si>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</si>
  <si>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</si>
  <si>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</si>
  <si>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</si>
  <si>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</si>
  <si>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</si>
  <si>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</si>
  <si>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</si>
  <si>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</si>
  <si>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</si>
  <si>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</si>
  <si>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</si>
  <si>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</si>
  <si>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</si>
  <si>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</si>
  <si>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</si>
  <si>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</si>
  <si>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</si>
  <si>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</si>
  <si>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</si>
  <si>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</si>
  <si>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</si>
  <si>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</si>
  <si>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</si>
  <si>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</si>
  <si>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</si>
  <si>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</si>
  <si>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</si>
  <si>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</si>
  <si>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</si>
  <si>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</si>
  <si>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</si>
  <si>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</si>
  <si>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</si>
  <si>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</si>
  <si>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</si>
  <si>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</si>
  <si>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</si>
  <si>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</si>
  <si>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</si>
  <si>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</si>
  <si>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</si>
  <si>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</si>
  <si>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</si>
  <si>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</si>
  <si>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</si>
  <si>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</si>
  <si>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</si>
  <si>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</si>
  <si>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</si>
  <si>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</si>
  <si>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</si>
  <si>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</si>
  <si>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</si>
  <si>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</si>
  <si>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</si>
  <si>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</si>
  <si>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</si>
  <si>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</si>
  <si>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</si>
  <si>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</si>
  <si>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</si>
  <si>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</si>
  <si>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</si>
  <si>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</si>
  <si>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</si>
  <si>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</si>
  <si>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</si>
  <si>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</si>
  <si>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</si>
  <si>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</si>
  <si>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</si>
  <si>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</si>
  <si>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</si>
  <si>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</si>
  <si>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</si>
  <si>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</si>
  <si>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</si>
  <si>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</si>
  <si>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</si>
  <si>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</si>
  <si>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</si>
  <si>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</si>
  <si>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</si>
  <si>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</si>
  <si>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</si>
  <si>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</si>
  <si>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</si>
  <si>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</si>
  <si>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</si>
  <si>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</si>
  <si>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</si>
  <si>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</si>
  <si>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</si>
  <si>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</si>
  <si>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</si>
  <si>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</si>
  <si>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</si>
  <si>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</si>
  <si>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</si>
  <si>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</si>
  <si>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</si>
  <si>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</si>
  <si>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</si>
  <si>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</si>
  <si>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</si>
  <si>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</si>
  <si>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</si>
  <si>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</si>
  <si>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</si>
  <si>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</si>
  <si>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</si>
  <si>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</si>
  <si>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</si>
  <si>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</si>
  <si>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</si>
  <si>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</si>
  <si>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</si>
  <si>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</si>
  <si>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</si>
  <si>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</si>
  <si>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</si>
  <si>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</si>
  <si>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</si>
  <si>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</si>
  <si>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</si>
  <si>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</si>
  <si>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</si>
  <si>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</si>
  <si>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</si>
  <si>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</si>
  <si>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</si>
  <si>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</si>
  <si>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</si>
  <si>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</si>
  <si>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</si>
  <si>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</si>
  <si>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</si>
  <si>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</si>
  <si>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</si>
  <si>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</si>
  <si>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</si>
  <si>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</si>
  <si>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</si>
  <si>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</si>
  <si>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</si>
  <si>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</si>
  <si>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</si>
  <si>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</si>
  <si>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</si>
  <si>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</si>
  <si>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</si>
  <si>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</si>
  <si>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</si>
  <si>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</si>
  <si>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</si>
  <si>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</si>
  <si>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</si>
  <si>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</si>
  <si>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</si>
  <si>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</si>
  <si>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</si>
  <si>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</si>
  <si>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</si>
  <si>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</si>
  <si>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</si>
  <si>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</si>
  <si>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</si>
  <si>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</si>
  <si>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</si>
  <si>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</si>
  <si>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</si>
  <si>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</si>
  <si>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</si>
  <si>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</si>
  <si>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</si>
  <si>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</si>
  <si>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</si>
  <si>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</si>
  <si>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</si>
  <si>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</si>
  <si>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</si>
  <si>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</si>
  <si>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</si>
  <si>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</si>
  <si>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</si>
  <si>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</si>
  <si>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</si>
  <si>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</si>
  <si>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</si>
  <si>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</si>
  <si>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</si>
  <si>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</si>
  <si>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</si>
  <si>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</si>
  <si>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</si>
  <si>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</si>
  <si>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</si>
  <si>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</si>
  <si>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</si>
  <si>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</si>
  <si>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</si>
  <si>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</si>
  <si>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</si>
  <si>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</si>
  <si>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</si>
  <si>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</si>
  <si>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</si>
  <si>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</si>
  <si>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</si>
  <si>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</si>
  <si>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</si>
  <si>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</si>
  <si>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</si>
  <si>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</si>
  <si>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</si>
  <si>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</si>
  <si>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</si>
  <si>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</si>
  <si>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</si>
  <si>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</si>
  <si>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</si>
  <si>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</si>
  <si>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</si>
  <si>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</si>
  <si>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</si>
  <si>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</si>
  <si>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</si>
  <si>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</si>
  <si>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</si>
  <si>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</si>
  <si>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</si>
  <si>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</si>
  <si>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</si>
  <si>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</si>
  <si>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</si>
  <si>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</si>
  <si>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</si>
  <si>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</si>
  <si>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</si>
  <si>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</si>
  <si>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</si>
  <si>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</si>
  <si>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</si>
  <si>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</si>
  <si>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</si>
  <si>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</si>
  <si>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</si>
  <si>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</si>
  <si>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</si>
  <si>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</si>
  <si>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</si>
  <si>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</si>
  <si>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</si>
  <si>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</si>
  <si>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</si>
  <si>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</si>
  <si>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</si>
  <si>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</si>
  <si>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</si>
  <si>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</si>
  <si>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</si>
  <si>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</si>
  <si>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</si>
  <si>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</si>
  <si>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</si>
  <si>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</si>
  <si>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</si>
  <si>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</si>
  <si>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</si>
  <si>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</si>
  <si>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</si>
  <si>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</si>
  <si>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</si>
  <si>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</si>
  <si>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</si>
  <si>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</si>
  <si>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</si>
  <si>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</si>
  <si>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</si>
  <si>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</si>
  <si>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</si>
  <si>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</si>
  <si>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</si>
  <si>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</si>
  <si>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</si>
  <si>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</si>
  <si>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</si>
  <si>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</si>
  <si>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</si>
  <si>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</si>
  <si>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</si>
  <si>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</si>
  <si>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</si>
  <si>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</si>
  <si>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</si>
  <si>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</si>
  <si>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</si>
  <si>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</si>
  <si>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</si>
  <si>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</si>
  <si>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</si>
  <si>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</si>
  <si>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</si>
  <si>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</si>
  <si>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</si>
  <si>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</si>
  <si>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</si>
  <si>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</si>
  <si>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</si>
  <si>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</si>
  <si>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</si>
  <si>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</si>
  <si>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</si>
  <si>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</si>
  <si>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</si>
  <si>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</si>
  <si>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</si>
  <si>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</si>
  <si>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</si>
  <si>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</si>
  <si>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</si>
  <si>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</si>
  <si>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</si>
  <si>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</si>
  <si>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</si>
  <si>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</si>
  <si>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</si>
  <si>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</si>
  <si>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</si>
  <si>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</si>
  <si>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</si>
  <si>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</si>
  <si>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</si>
  <si>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</si>
  <si>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</si>
  <si>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</si>
  <si>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</si>
  <si>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</si>
  <si>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</si>
  <si>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</si>
  <si>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</si>
  <si>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</si>
  <si>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</si>
  <si>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</si>
  <si>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</si>
  <si>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</si>
  <si>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</si>
  <si>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</si>
  <si>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</si>
  <si>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</si>
  <si>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</si>
  <si>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</si>
  <si>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</si>
  <si>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</si>
  <si>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</si>
  <si>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</si>
  <si>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</si>
  <si>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</si>
  <si>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</si>
  <si>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</si>
  <si>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</si>
  <si>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</si>
  <si>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</si>
  <si>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</si>
  <si>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</si>
  <si>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</si>
  <si>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</si>
  <si>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</si>
  <si>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</si>
  <si>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</si>
  <si>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</si>
  <si>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</si>
  <si>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</si>
  <si>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</si>
  <si>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</si>
  <si>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</si>
  <si>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</si>
  <si>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</si>
  <si>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</si>
  <si>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</si>
  <si>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</si>
  <si>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</si>
  <si>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</si>
  <si>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</si>
  <si>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</si>
  <si>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</si>
  <si>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</si>
  <si>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</si>
  <si>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</si>
  <si>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</si>
  <si>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</si>
  <si>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</si>
  <si>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</si>
  <si>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</si>
  <si>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</si>
  <si>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</si>
  <si>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</si>
  <si>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</si>
  <si>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</si>
  <si>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</si>
  <si>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</si>
  <si>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</si>
  <si>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</si>
  <si>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</si>
  <si>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</si>
  <si>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</si>
  <si>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</si>
  <si>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</si>
  <si>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</si>
  <si>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</si>
  <si>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</si>
  <si>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</si>
  <si>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</si>
  <si>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</si>
  <si>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</si>
  <si>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</si>
  <si>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</si>
  <si>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</si>
  <si>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</si>
  <si>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</si>
  <si>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</si>
  <si>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</si>
  <si>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</si>
  <si>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</si>
  <si>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</si>
  <si>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</si>
  <si>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</si>
  <si>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</si>
  <si>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</si>
  <si>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</si>
  <si>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</si>
  <si>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</si>
  <si>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</si>
  <si>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</si>
  <si>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</si>
  <si>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</si>
  <si>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</si>
  <si>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</si>
  <si>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</si>
  <si>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</si>
  <si>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</si>
  <si>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</si>
  <si>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</si>
  <si>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</si>
  <si>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</si>
  <si>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</si>
  <si>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</si>
  <si>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</si>
  <si>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</si>
  <si>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</si>
  <si>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</si>
  <si>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</si>
  <si>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</si>
  <si>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</si>
  <si>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</si>
  <si>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</si>
  <si>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</si>
  <si>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</si>
  <si>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</si>
  <si>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</si>
  <si>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</si>
  <si>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</si>
  <si>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</si>
  <si>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</si>
  <si>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</si>
  <si>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</si>
  <si>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</si>
  <si>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</si>
  <si>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</si>
  <si>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</si>
  <si>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</si>
  <si>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</si>
  <si>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</si>
  <si>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</si>
  <si>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</si>
  <si>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</si>
  <si>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</si>
  <si>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</si>
  <si>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</si>
  <si>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</si>
  <si>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</si>
  <si>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</si>
  <si>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</si>
  <si>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</si>
  <si>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</si>
  <si>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</si>
  <si>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</si>
  <si>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</si>
  <si>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</si>
  <si>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</si>
  <si>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</si>
  <si>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</si>
  <si>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</si>
  <si>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</si>
  <si>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</si>
  <si>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</si>
  <si>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</si>
  <si>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</si>
  <si>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</si>
  <si>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</si>
  <si>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</si>
  <si>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</si>
  <si>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</si>
  <si>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</si>
  <si>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</si>
  <si>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</si>
  <si>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</si>
  <si>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</si>
  <si>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</si>
  <si>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</si>
  <si>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</si>
  <si>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</si>
  <si>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</si>
  <si>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</si>
  <si>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</si>
  <si>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</si>
  <si>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</si>
  <si>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</si>
  <si>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</si>
  <si>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</si>
  <si>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</si>
  <si>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</si>
  <si>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</si>
  <si>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</si>
  <si>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</si>
  <si>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</si>
  <si>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</si>
  <si>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</si>
  <si>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</si>
  <si>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</si>
  <si>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</si>
  <si>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</si>
  <si>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</si>
  <si>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</si>
  <si>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</si>
  <si>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</si>
  <si>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</si>
  <si>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</si>
  <si>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</si>
  <si>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</si>
  <si>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</si>
  <si>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</si>
  <si>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</si>
  <si>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</si>
  <si>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</si>
  <si>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</si>
  <si>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</si>
  <si>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</si>
  <si>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</si>
  <si>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</si>
  <si>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</si>
  <si>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</si>
  <si>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</si>
  <si>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</si>
  <si>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</si>
  <si>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</si>
  <si>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</si>
  <si>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</si>
  <si>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</si>
  <si>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</si>
  <si>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</si>
  <si>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</si>
  <si>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</si>
  <si>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</si>
  <si>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</si>
  <si>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</si>
  <si>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</si>
  <si>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</si>
  <si>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</si>
  <si>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</si>
  <si>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</si>
  <si>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</si>
  <si>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</si>
  <si>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</si>
  <si>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</si>
  <si>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</si>
  <si>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</si>
  <si>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</si>
  <si>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</si>
  <si>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</si>
  <si>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</si>
  <si>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</si>
  <si>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</si>
  <si>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</si>
  <si>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</si>
  <si>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</si>
  <si>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</si>
  <si>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</si>
  <si>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</si>
  <si>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</si>
  <si>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</si>
  <si>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</si>
  <si>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</si>
  <si>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</si>
  <si>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</si>
  <si>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</si>
  <si>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</si>
  <si>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</si>
  <si>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</si>
  <si>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</si>
  <si>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</si>
  <si>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</si>
  <si>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</si>
  <si>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</si>
  <si>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</si>
  <si>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</si>
  <si>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</si>
  <si>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</si>
  <si>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</si>
  <si>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</si>
  <si>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</si>
  <si>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</si>
  <si>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</si>
  <si>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</si>
  <si>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</si>
  <si>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</si>
  <si>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</si>
  <si>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</si>
  <si>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</si>
  <si>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</si>
  <si>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</si>
  <si>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</si>
  <si>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</si>
  <si>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</si>
  <si>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</si>
  <si>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</si>
  <si>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</si>
  <si>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</si>
  <si>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</si>
  <si>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</si>
  <si>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</si>
  <si>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</si>
  <si>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</si>
  <si>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</si>
  <si>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</si>
  <si>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</si>
  <si>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</si>
  <si>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</si>
  <si>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</si>
  <si>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</si>
  <si>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</si>
  <si>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</si>
  <si>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</si>
  <si>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</si>
  <si>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</si>
  <si>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</si>
  <si>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</si>
  <si>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</si>
  <si>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</si>
  <si>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</si>
  <si>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</si>
  <si>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</si>
  <si>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</si>
  <si>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</si>
  <si>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</si>
  <si>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</si>
  <si>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</si>
  <si>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</si>
  <si>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</si>
  <si>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</si>
  <si>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</si>
  <si>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</si>
  <si>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</si>
  <si>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</si>
  <si>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</si>
  <si>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</si>
  <si>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</si>
  <si>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</si>
  <si>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</si>
  <si>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</si>
  <si>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</si>
  <si>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</si>
  <si>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</si>
  <si>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</si>
  <si>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</si>
  <si>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</si>
  <si>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</si>
  <si>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</si>
  <si>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</si>
  <si>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</si>
  <si>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</si>
  <si>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</si>
  <si>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</si>
  <si>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</si>
  <si>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</si>
  <si>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</si>
  <si>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</si>
  <si>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</si>
  <si>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</si>
  <si>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</si>
  <si>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</si>
  <si>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</si>
  <si>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</si>
  <si>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</si>
  <si>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</si>
  <si>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</si>
  <si>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</si>
  <si>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</si>
  <si>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</si>
  <si>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</si>
  <si>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</si>
  <si>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</si>
  <si>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</si>
  <si>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</si>
  <si>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</si>
  <si>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</si>
  <si>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</si>
  <si>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</si>
  <si>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</si>
  <si>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</si>
  <si>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</si>
  <si>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</si>
  <si>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</si>
  <si>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</si>
  <si>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</si>
  <si>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</si>
  <si>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</si>
  <si>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</si>
  <si>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</si>
  <si>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</si>
  <si>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</si>
  <si>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</si>
  <si>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</si>
  <si>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</si>
  <si>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</si>
  <si>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</si>
  <si>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</si>
  <si>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</si>
  <si>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</si>
  <si>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</si>
  <si>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</si>
  <si>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</si>
  <si>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</si>
  <si>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</si>
  <si>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</si>
  <si>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</si>
  <si>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</si>
  <si>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</si>
  <si>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</si>
  <si>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</si>
  <si>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</si>
  <si>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</si>
  <si>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</si>
  <si>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</si>
  <si>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</si>
  <si>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</si>
  <si>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</si>
  <si>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</si>
  <si>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</si>
  <si>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</si>
  <si>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</si>
  <si>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</si>
  <si>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</si>
  <si>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</si>
  <si>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</si>
  <si>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</si>
  <si>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</si>
  <si>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</si>
  <si>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</si>
  <si>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</si>
  <si>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</si>
  <si>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</si>
  <si>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</si>
  <si>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</si>
  <si>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</si>
  <si>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</si>
  <si>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</si>
  <si>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</si>
  <si>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</si>
  <si>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</si>
  <si>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</si>
  <si>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</si>
  <si>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</si>
  <si>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</si>
  <si>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</si>
  <si>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</si>
  <si>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</si>
  <si>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</si>
  <si>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</si>
  <si>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</si>
  <si>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</si>
  <si>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</si>
  <si>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</si>
  <si>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</si>
  <si>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</si>
  <si>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</si>
  <si>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</si>
  <si>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</si>
  <si>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</si>
  <si>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</si>
  <si>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</si>
  <si>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</si>
  <si>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</si>
  <si>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</si>
  <si>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</si>
  <si>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</si>
  <si>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</si>
  <si>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</si>
  <si>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</si>
  <si>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</si>
  <si>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</si>
  <si>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</si>
  <si>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</si>
  <si>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</si>
  <si>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</si>
  <si>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</si>
  <si>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</si>
  <si>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</si>
  <si>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</si>
  <si>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</si>
  <si>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</si>
  <si>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</si>
  <si>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</si>
  <si>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</si>
  <si>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</si>
  <si>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</si>
  <si>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</si>
  <si>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</si>
  <si>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</si>
  <si>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</si>
  <si>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</si>
  <si>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</si>
  <si>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</si>
  <si>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</si>
  <si>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</si>
  <si>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</si>
  <si>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</si>
  <si>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</si>
  <si>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</si>
  <si>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</si>
  <si>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</si>
  <si>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</si>
  <si>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</si>
  <si>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</si>
  <si>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</si>
  <si>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</si>
  <si>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</si>
  <si>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</si>
  <si>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</si>
  <si>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</si>
  <si>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</si>
  <si>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</si>
  <si>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</si>
  <si>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</si>
  <si>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</si>
  <si>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</si>
  <si>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</si>
  <si>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</si>
  <si>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</si>
  <si>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</si>
  <si>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</si>
  <si>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</si>
  <si>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</si>
  <si>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</si>
  <si>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</si>
  <si>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</si>
  <si>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</si>
  <si>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</si>
  <si>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</si>
  <si>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</si>
  <si>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</si>
  <si>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</si>
  <si>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</si>
  <si>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</si>
  <si>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</si>
  <si>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</si>
  <si>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</si>
  <si>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</si>
  <si>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</si>
  <si>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</si>
  <si>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</si>
  <si>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</si>
  <si>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</si>
  <si>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</si>
  <si>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</si>
  <si>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</si>
  <si>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</si>
  <si>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</si>
  <si>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</si>
  <si>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</si>
  <si>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</si>
  <si>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</si>
  <si>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</si>
  <si>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</si>
  <si>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</si>
  <si>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</si>
  <si>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</si>
  <si>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</si>
  <si>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</si>
  <si>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</si>
  <si>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</si>
  <si>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</si>
  <si>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</si>
  <si>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</si>
  <si>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</si>
  <si>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</si>
  <si>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</si>
  <si>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</si>
  <si>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</si>
  <si>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</si>
  <si>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</si>
  <si>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</si>
  <si>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</si>
  <si>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</si>
  <si>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</si>
  <si>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</si>
  <si>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</si>
  <si>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</si>
  <si>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</si>
  <si>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</si>
  <si>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</si>
  <si>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</si>
  <si>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</si>
  <si>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</si>
  <si>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</si>
  <si>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</si>
  <si>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</si>
  <si>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</si>
  <si>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</si>
  <si>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</si>
  <si>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</si>
  <si>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</si>
  <si>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</si>
  <si>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</si>
  <si>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</si>
  <si>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</si>
  <si>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</si>
  <si>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</si>
  <si>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</si>
  <si>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</si>
  <si>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</si>
  <si>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</si>
  <si>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</si>
  <si>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</si>
  <si>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</si>
  <si>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</si>
  <si>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</si>
  <si>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</si>
  <si>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</si>
  <si>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</si>
  <si>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</si>
  <si>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</si>
  <si>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</si>
  <si>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</si>
  <si>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</si>
  <si>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</si>
  <si>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</si>
  <si>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</si>
  <si>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</si>
  <si>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</si>
  <si>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</si>
  <si>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</si>
  <si>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</si>
  <si>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</si>
  <si>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</si>
  <si>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</si>
  <si>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</si>
  <si>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</si>
  <si>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</si>
  <si>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</si>
  <si>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</si>
  <si>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</si>
  <si>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</si>
  <si>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</si>
  <si>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</si>
  <si>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</si>
  <si>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</si>
  <si>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</si>
  <si>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</si>
  <si>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</si>
  <si>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</si>
  <si>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</si>
  <si>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</si>
  <si>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</si>
  <si>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</si>
  <si>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</si>
  <si>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</si>
  <si>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</si>
  <si>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</si>
  <si>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</si>
  <si>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</si>
  <si>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</si>
  <si>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</si>
  <si>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</si>
  <si>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</si>
  <si>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</si>
  <si>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</si>
  <si>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</si>
  <si>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</si>
  <si>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</si>
  <si>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</si>
  <si>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</si>
  <si>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</si>
  <si>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</si>
  <si>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</si>
  <si>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</si>
  <si>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</si>
  <si>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</si>
  <si>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</si>
  <si>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</si>
  <si>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</si>
  <si>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</si>
  <si>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</si>
  <si>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</si>
  <si>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</si>
  <si>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</si>
  <si>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</si>
  <si>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</si>
  <si>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</si>
  <si>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</si>
  <si>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</si>
  <si>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</si>
  <si>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</si>
  <si>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</si>
  <si>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</si>
  <si>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</si>
  <si>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</si>
  <si>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</si>
  <si>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</si>
  <si>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</si>
  <si>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</si>
  <si>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</si>
  <si>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</si>
  <si>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</si>
  <si>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</si>
  <si>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</si>
  <si>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</si>
  <si>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</si>
  <si>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</si>
  <si>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</si>
  <si>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</si>
  <si>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</si>
  <si>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</si>
  <si>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</si>
  <si>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</si>
  <si>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</si>
  <si>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</si>
  <si>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</si>
  <si>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</si>
  <si>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</si>
  <si>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</si>
  <si>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</si>
  <si>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</si>
  <si>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</si>
  <si>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</si>
  <si>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</si>
  <si>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</si>
  <si>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</si>
  <si>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</si>
  <si>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</si>
  <si>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</si>
  <si>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</si>
  <si>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</si>
  <si>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</si>
  <si>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</si>
  <si>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</si>
  <si>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</si>
  <si>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</si>
  <si>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</si>
  <si>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</si>
  <si>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</si>
  <si>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</si>
  <si>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</si>
  <si>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</si>
  <si>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</si>
  <si>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</si>
  <si>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</si>
  <si>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</si>
  <si>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</si>
  <si>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</si>
  <si>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</si>
  <si>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</si>
  <si>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</si>
  <si>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</si>
  <si>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</si>
  <si>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</si>
  <si>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</si>
  <si>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</si>
  <si>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</si>
  <si>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</si>
  <si>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</si>
  <si>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</si>
  <si>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</si>
  <si>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</si>
  <si>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</si>
  <si>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</si>
  <si>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</si>
  <si>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</si>
  <si>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</si>
  <si>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</si>
  <si>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</si>
  <si>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</si>
  <si>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</si>
  <si>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</si>
  <si>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</si>
  <si>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</si>
  <si>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</si>
  <si>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</si>
  <si>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</si>
  <si>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</si>
  <si>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</si>
  <si>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</si>
  <si>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</si>
  <si>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</si>
  <si>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</si>
  <si>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</si>
  <si>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</si>
  <si>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</si>
  <si>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</si>
  <si>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</si>
  <si>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</si>
  <si>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</si>
  <si>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</si>
  <si>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</si>
  <si>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</si>
  <si>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</si>
  <si>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</si>
  <si>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</si>
  <si>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</si>
  <si>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</si>
  <si>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</si>
  <si>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</si>
  <si>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</si>
  <si>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</si>
  <si>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</si>
  <si>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</si>
  <si>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</si>
  <si>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</si>
  <si>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</si>
  <si>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</si>
  <si>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</si>
  <si>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</si>
  <si>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</si>
  <si>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</si>
  <si>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</si>
  <si>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</si>
  <si>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</si>
  <si>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</si>
  <si>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</si>
  <si>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</si>
  <si>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</si>
  <si>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</si>
  <si>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</si>
  <si>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</si>
  <si>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</si>
  <si>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</si>
  <si>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</si>
  <si>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</si>
  <si>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</si>
  <si>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</si>
  <si>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</si>
  <si>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</si>
  <si>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</si>
  <si>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</si>
  <si>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</si>
  <si>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</si>
  <si>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</si>
  <si>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</si>
  <si>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</si>
  <si>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</si>
  <si>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</si>
  <si>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</si>
  <si>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</si>
  <si>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</si>
  <si>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</si>
  <si>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</si>
  <si>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</si>
  <si>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</si>
  <si>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</si>
  <si>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</si>
  <si>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</si>
  <si>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</si>
  <si>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</si>
  <si>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</si>
  <si>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</si>
  <si>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</si>
  <si>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</si>
  <si>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</si>
  <si>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</si>
  <si>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</si>
  <si>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</si>
  <si>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</si>
  <si>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</si>
  <si>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</si>
  <si>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</si>
  <si>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</si>
  <si>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</si>
  <si>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</si>
  <si>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</si>
  <si>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</si>
  <si>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</si>
  <si>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</si>
  <si>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</si>
  <si>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</si>
  <si>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</si>
  <si>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</si>
  <si>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</si>
  <si>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</si>
  <si>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</si>
  <si>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</si>
  <si>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</si>
  <si>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</si>
  <si>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</si>
  <si>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</si>
  <si>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</si>
  <si>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</si>
  <si>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</si>
  <si>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</si>
  <si>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</si>
  <si>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</si>
  <si>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</si>
  <si>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</si>
  <si>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</si>
  <si>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</si>
  <si>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</si>
  <si>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</si>
  <si>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</si>
  <si>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</si>
  <si>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</si>
  <si>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</si>
  <si>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</si>
  <si>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</si>
  <si>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</si>
  <si>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</si>
  <si>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</si>
  <si>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</si>
  <si>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</si>
  <si>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</si>
  <si>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</si>
  <si>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</si>
  <si>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</si>
  <si>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</si>
  <si>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</si>
  <si>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</si>
  <si>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</si>
  <si>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</si>
  <si>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</si>
  <si>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</si>
  <si>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</si>
  <si>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</si>
  <si>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</si>
  <si>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</si>
  <si>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</si>
  <si>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</si>
  <si>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</si>
  <si>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</si>
  <si>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</si>
  <si>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</si>
  <si>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</si>
  <si>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</si>
  <si>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</si>
  <si>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</si>
  <si>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</si>
  <si>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</si>
  <si>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</si>
  <si>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</si>
  <si>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</si>
  <si>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</si>
  <si>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</si>
  <si>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</si>
  <si>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</si>
  <si>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</si>
  <si>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</si>
  <si>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</si>
  <si>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</si>
  <si>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</si>
  <si>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</si>
  <si>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</si>
  <si>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</si>
  <si>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</si>
  <si>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</si>
  <si>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</si>
  <si>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</si>
  <si>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</si>
  <si>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</si>
  <si>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</si>
  <si>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</si>
  <si>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</si>
  <si>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</si>
  <si>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</si>
  <si>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</si>
  <si>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</si>
  <si>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</si>
  <si>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</si>
  <si>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</si>
  <si>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</si>
  <si>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</si>
  <si>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</si>
  <si>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</si>
  <si>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</si>
  <si>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</si>
  <si>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</si>
  <si>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</si>
  <si>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</si>
  <si>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</si>
  <si>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</si>
  <si>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</si>
  <si>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</si>
  <si>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</si>
  <si>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</si>
  <si>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</si>
  <si>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</si>
  <si>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</si>
  <si>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</si>
  <si>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</si>
  <si>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</si>
  <si>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</si>
  <si>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</si>
  <si>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</si>
  <si>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</si>
  <si>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</si>
  <si>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</si>
  <si>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</si>
  <si>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</si>
  <si>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</si>
  <si>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</si>
  <si>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</si>
  <si>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</si>
  <si>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</si>
  <si>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</si>
  <si>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</si>
  <si>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</si>
  <si>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</si>
  <si>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</si>
  <si>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</si>
  <si>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</si>
  <si>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</si>
  <si>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</si>
  <si>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</si>
  <si>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</si>
  <si>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</si>
  <si>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</si>
  <si>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</si>
  <si>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</si>
  <si>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</si>
  <si>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</si>
  <si>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</si>
  <si>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</si>
  <si>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</si>
  <si>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</si>
  <si>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</si>
  <si>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</si>
  <si>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</si>
  <si>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</si>
  <si>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</si>
  <si>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</si>
  <si>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</si>
  <si>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</si>
  <si>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</si>
  <si>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</si>
  <si>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</si>
  <si>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</si>
  <si>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</si>
  <si>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</si>
  <si>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</si>
  <si>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</si>
  <si>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</si>
  <si>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</si>
  <si>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</si>
  <si>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</si>
  <si>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</si>
  <si>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</si>
  <si>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</si>
  <si>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</si>
  <si>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</si>
  <si>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</si>
  <si>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</si>
  <si>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</si>
  <si>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</si>
  <si>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</si>
  <si>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</si>
  <si>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</si>
  <si>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</si>
  <si>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</si>
  <si>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</si>
  <si>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</si>
  <si>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</si>
  <si>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</si>
  <si>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</si>
  <si>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</si>
  <si>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</si>
  <si>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</si>
  <si>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</si>
  <si>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</si>
  <si>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</si>
  <si>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</si>
  <si>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</si>
  <si>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</si>
  <si>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</si>
  <si>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</si>
  <si>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</si>
  <si>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</si>
  <si>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</si>
  <si>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</si>
  <si>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</si>
  <si>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</si>
  <si>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</si>
  <si>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</si>
  <si>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</si>
  <si>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</si>
  <si>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</si>
  <si>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</si>
  <si>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</si>
  <si>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</si>
  <si>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</si>
  <si>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</si>
  <si>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</si>
  <si>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</si>
  <si>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</si>
  <si>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</si>
  <si>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</si>
  <si>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</si>
  <si>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</si>
  <si>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</si>
  <si>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</si>
  <si>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</si>
  <si>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</si>
  <si>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</si>
  <si>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</si>
  <si>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</si>
  <si>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</si>
  <si>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</si>
  <si>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</si>
  <si>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</si>
  <si>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</si>
  <si>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</si>
  <si>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</si>
  <si>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</si>
  <si>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</si>
  <si>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</si>
  <si>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</si>
  <si>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</si>
  <si>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</si>
  <si>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</si>
  <si>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</si>
  <si>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</si>
  <si>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</si>
  <si>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</si>
  <si>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</si>
  <si>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</si>
  <si>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</si>
  <si>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</si>
  <si>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</si>
  <si>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</si>
  <si>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</si>
  <si>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</si>
  <si>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</si>
  <si>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</si>
  <si>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</si>
  <si>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</si>
  <si>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</si>
  <si>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</si>
  <si>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</si>
  <si>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</si>
  <si>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</si>
  <si>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</si>
  <si>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</si>
  <si>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</si>
  <si>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</si>
  <si>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</si>
  <si>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</si>
  <si>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</si>
  <si>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</si>
  <si>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</si>
  <si>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</si>
  <si>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</si>
  <si>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</si>
  <si>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</si>
  <si>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</si>
  <si>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</si>
  <si>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</si>
  <si>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</si>
  <si>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</si>
  <si>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</si>
  <si>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</si>
  <si>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</si>
  <si>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</si>
  <si>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</si>
  <si>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</si>
  <si>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</si>
  <si>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</si>
  <si>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</si>
  <si>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</si>
  <si>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</si>
  <si>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</si>
  <si>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</si>
  <si>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</si>
  <si>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</si>
  <si>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</si>
  <si>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</si>
  <si>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</si>
  <si>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</si>
  <si>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</si>
  <si>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</si>
  <si>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</si>
  <si>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</si>
  <si>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</si>
  <si>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</si>
  <si>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</si>
  <si>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</si>
  <si>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</si>
  <si>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</si>
  <si>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</si>
  <si>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</si>
  <si>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</si>
  <si>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</si>
  <si>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</si>
  <si>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</si>
  <si>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</si>
  <si>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</si>
  <si>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</si>
  <si>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</si>
  <si>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</si>
  <si>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</si>
  <si>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</si>
  <si>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</si>
  <si>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</si>
  <si>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</si>
  <si>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</si>
  <si>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</si>
  <si>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</si>
  <si>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</si>
  <si>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</si>
  <si>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</si>
  <si>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</si>
  <si>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</si>
  <si>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</si>
  <si>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</si>
  <si>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</si>
  <si>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</si>
  <si>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</si>
  <si>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</si>
  <si>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</si>
  <si>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</si>
  <si>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</si>
  <si>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</si>
  <si>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</si>
  <si>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</si>
  <si>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</si>
  <si>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</si>
  <si>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</si>
  <si>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</si>
  <si>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</si>
  <si>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</si>
  <si>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</si>
  <si>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</si>
  <si>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</si>
  <si>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</si>
  <si>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</si>
  <si>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</si>
  <si>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</si>
  <si>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</si>
  <si>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</si>
  <si>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</si>
  <si>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</si>
  <si>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</si>
  <si>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</si>
  <si>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</si>
  <si>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</si>
  <si>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</si>
  <si>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</si>
  <si>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</si>
  <si>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</si>
  <si>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</si>
  <si>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</si>
  <si>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</si>
  <si>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</si>
  <si>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</si>
  <si>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</si>
  <si>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</si>
  <si>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</si>
  <si>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</si>
  <si>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</si>
  <si>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</si>
  <si>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</si>
  <si>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</si>
  <si>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</si>
  <si>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</si>
  <si>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</si>
  <si>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</si>
  <si>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</si>
  <si>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</si>
  <si>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</si>
  <si>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</si>
  <si>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</si>
  <si>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</si>
  <si>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</si>
  <si>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</si>
  <si>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</si>
  <si>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</si>
  <si>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</si>
  <si>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</si>
  <si>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</si>
  <si>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</si>
  <si>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</si>
  <si>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</si>
  <si>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</si>
  <si>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</si>
  <si>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</si>
  <si>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</si>
  <si>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</si>
  <si>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</si>
  <si>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</si>
  <si>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</si>
  <si>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</si>
  <si>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</si>
  <si>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</si>
  <si>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</si>
  <si>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</si>
  <si>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</si>
  <si>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</si>
  <si>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</si>
  <si>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</si>
  <si>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</si>
  <si>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</si>
  <si>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</si>
  <si>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</si>
  <si>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</si>
  <si>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</si>
  <si>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</si>
  <si>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</si>
  <si>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</si>
  <si>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</si>
  <si>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</si>
  <si>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</si>
  <si>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</si>
  <si>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</si>
  <si>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</si>
  <si>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</si>
  <si>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</si>
  <si>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</si>
  <si>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</si>
  <si>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</si>
  <si>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</si>
  <si>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</si>
  <si>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</si>
  <si>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</si>
  <si>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</si>
  <si>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</si>
  <si>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</si>
  <si>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</si>
  <si>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</si>
  <si>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</si>
  <si>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</si>
  <si>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</si>
  <si>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</si>
  <si>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</si>
  <si>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</si>
  <si>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</si>
  <si>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</si>
  <si>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</si>
  <si>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</si>
  <si>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</si>
  <si>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</si>
  <si>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</si>
  <si>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</si>
  <si>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</si>
  <si>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</si>
  <si>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</si>
  <si>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</si>
  <si>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</si>
  <si>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</si>
  <si>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</si>
  <si>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</si>
  <si>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</si>
  <si>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</si>
  <si>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</si>
  <si>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</si>
  <si>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</si>
  <si>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</si>
  <si>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</si>
  <si>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</si>
  <si>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</si>
  <si>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</si>
  <si>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</si>
  <si>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</si>
  <si>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</si>
  <si>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</si>
  <si>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</si>
  <si>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</si>
  <si>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</si>
  <si>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</si>
  <si>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</si>
  <si>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</si>
  <si>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</si>
  <si>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</si>
  <si>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</si>
  <si>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</si>
  <si>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</si>
  <si>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</si>
  <si>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</si>
  <si>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</si>
  <si>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</si>
  <si>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</si>
  <si>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</si>
  <si>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</si>
  <si>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</si>
  <si>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</si>
  <si>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</si>
  <si>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</si>
  <si>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</si>
  <si>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</si>
  <si>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</si>
  <si>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</si>
  <si>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</si>
  <si>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</si>
  <si>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</si>
  <si>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</si>
  <si>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</si>
  <si>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</si>
  <si>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</si>
  <si>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</si>
  <si>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</si>
  <si>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</si>
  <si>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</si>
  <si>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</si>
  <si>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</si>
  <si>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</si>
  <si>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</si>
  <si>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</si>
  <si>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</si>
  <si>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</si>
  <si>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</si>
  <si>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</si>
  <si>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</si>
  <si>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</si>
  <si>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</si>
  <si>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</si>
  <si>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</si>
  <si>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</si>
  <si>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</si>
  <si>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</si>
  <si>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</si>
  <si>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</si>
  <si>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</si>
  <si>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</si>
  <si>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</si>
  <si>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</si>
  <si>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</si>
  <si>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</si>
  <si>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</si>
  <si>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</si>
  <si>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</si>
  <si>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</si>
  <si>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</si>
  <si>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</si>
  <si>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</si>
  <si>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</si>
  <si>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</si>
  <si>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</si>
  <si>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</si>
  <si>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</si>
  <si>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</si>
  <si>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</si>
  <si>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</si>
  <si>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</si>
  <si>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</si>
  <si>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</si>
  <si>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</si>
  <si>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</si>
  <si>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</si>
  <si>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</si>
  <si>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</si>
  <si>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</si>
  <si>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</si>
  <si>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</si>
  <si>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</si>
  <si>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</si>
  <si>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</si>
  <si>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</si>
  <si>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</si>
  <si>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</si>
  <si>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</si>
  <si>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</si>
  <si>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</si>
  <si>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</si>
  <si>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</si>
  <si>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</si>
  <si>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</si>
  <si>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</si>
  <si>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</si>
  <si>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</si>
  <si>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</si>
  <si>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</si>
  <si>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</si>
  <si>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</si>
  <si>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</si>
  <si>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</si>
  <si>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</si>
  <si>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</si>
  <si>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</si>
  <si>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</si>
  <si>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</si>
  <si>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</si>
  <si>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</si>
  <si>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</si>
  <si>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</si>
  <si>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</si>
  <si>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</si>
  <si>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</si>
  <si>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</si>
  <si>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</si>
  <si>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</si>
  <si>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</si>
  <si>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</si>
  <si>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</si>
  <si>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</si>
  <si>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</si>
  <si>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</si>
  <si>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</si>
  <si>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</si>
  <si>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</si>
  <si>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</si>
  <si>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</si>
  <si>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</si>
  <si>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</si>
  <si>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</si>
  <si>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</si>
  <si>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</si>
  <si>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</si>
  <si>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</si>
  <si>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</si>
  <si>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</si>
  <si>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</si>
  <si>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</si>
  <si>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</si>
  <si>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</si>
  <si>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</si>
  <si>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</si>
  <si>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</si>
  <si>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</si>
  <si>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</si>
  <si>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</si>
  <si>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</si>
  <si>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</si>
  <si>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</si>
  <si>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</si>
  <si>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</si>
  <si>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</si>
  <si>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</si>
  <si>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</si>
  <si>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</si>
  <si>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</si>
  <si>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</si>
  <si>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</si>
  <si>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</si>
  <si>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</si>
  <si>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</si>
  <si>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</si>
  <si>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</si>
  <si>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</si>
  <si>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</si>
  <si>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</si>
  <si>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</si>
  <si>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</si>
  <si>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</si>
  <si>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</si>
  <si>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</si>
  <si>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</si>
  <si>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</si>
  <si>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</si>
  <si>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</si>
  <si>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</si>
  <si>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</si>
  <si>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</si>
  <si>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</si>
  <si>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</si>
  <si>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</si>
  <si>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</si>
  <si>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</si>
  <si>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</si>
  <si>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</si>
  <si>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</si>
  <si>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</si>
  <si>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</si>
  <si>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</si>
  <si>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</si>
  <si>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</si>
  <si>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</si>
  <si>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</si>
  <si>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</si>
  <si>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</si>
  <si>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</si>
  <si>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</si>
  <si>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</si>
  <si>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</si>
  <si>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</si>
  <si>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</si>
  <si>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</si>
  <si>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</si>
  <si>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</si>
  <si>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</si>
  <si>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</si>
  <si>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</si>
  <si>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</si>
  <si>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</si>
  <si>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</si>
  <si>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</si>
  <si>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</si>
  <si>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</si>
  <si>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</si>
  <si>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</si>
  <si>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</si>
  <si>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</si>
  <si>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</si>
  <si>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</si>
  <si>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</si>
  <si>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</si>
  <si>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</si>
  <si>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</si>
  <si>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</si>
  <si>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</si>
  <si>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</si>
  <si>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</si>
  <si>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</si>
  <si>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</si>
  <si>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</si>
  <si>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</si>
  <si>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</si>
  <si>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</si>
  <si>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</si>
  <si>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</si>
  <si>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</si>
  <si>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</si>
  <si>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</si>
  <si>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</si>
  <si>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</si>
  <si>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</si>
  <si>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</si>
  <si>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</si>
  <si>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</si>
  <si>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</si>
  <si>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</si>
  <si>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</si>
  <si>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</si>
  <si>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</si>
  <si>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</si>
  <si>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</si>
  <si>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</si>
  <si>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</si>
  <si>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</si>
  <si>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</si>
  <si>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</si>
  <si>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</si>
  <si>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</si>
  <si>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</si>
  <si>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</si>
  <si>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</si>
  <si>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</si>
  <si>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</si>
  <si>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</si>
  <si>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</si>
  <si>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</si>
  <si>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</si>
  <si>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</si>
  <si>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</si>
  <si>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</si>
  <si>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</si>
  <si>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</si>
  <si>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</si>
  <si>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</si>
  <si>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</si>
  <si>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</si>
  <si>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</si>
  <si>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</si>
  <si>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</si>
  <si>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</si>
  <si>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</si>
  <si>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</si>
  <si>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</si>
  <si>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</si>
  <si>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</si>
  <si>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</si>
  <si>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</si>
  <si>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</si>
  <si>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</si>
  <si>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</si>
  <si>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</si>
  <si>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</si>
  <si>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</si>
  <si>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</si>
  <si>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</si>
  <si>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</si>
  <si>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</si>
  <si>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</si>
  <si>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</si>
  <si>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</si>
  <si>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</si>
  <si>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</si>
  <si>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</si>
  <si>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</si>
  <si>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</si>
  <si>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</si>
  <si>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</si>
  <si>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</si>
  <si>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</si>
  <si>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</si>
  <si>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</si>
  <si>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</si>
  <si>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</si>
  <si>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</si>
  <si>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</si>
  <si>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</si>
  <si>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</si>
  <si>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</si>
  <si>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</si>
  <si>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</si>
  <si>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</si>
  <si>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</si>
  <si>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</si>
  <si>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</si>
  <si>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</si>
  <si>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</si>
  <si>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</si>
  <si>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</si>
  <si>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</si>
  <si>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</si>
  <si>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</si>
  <si>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</si>
  <si>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</si>
  <si>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</si>
  <si>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</si>
  <si>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</si>
  <si>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</si>
  <si>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</si>
  <si>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</si>
  <si>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</si>
  <si>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</si>
  <si>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</si>
  <si>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</si>
  <si>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</si>
  <si>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</si>
  <si>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</si>
  <si>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</si>
  <si>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</si>
  <si>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</si>
  <si>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</si>
  <si>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</si>
  <si>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</si>
  <si>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</si>
  <si>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</si>
  <si>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</si>
  <si>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</si>
  <si>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</si>
  <si>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</si>
  <si>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</si>
  <si>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</si>
  <si>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</si>
  <si>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</si>
  <si>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</si>
  <si>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</si>
  <si>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</si>
  <si>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</si>
  <si>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</si>
  <si>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</si>
  <si>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</si>
  <si>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</si>
  <si>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</si>
  <si>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</si>
  <si>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</si>
  <si>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</si>
  <si>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</si>
  <si>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</si>
  <si>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</si>
  <si>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</si>
  <si>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</si>
  <si>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</si>
  <si>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</si>
  <si>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</si>
  <si>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</si>
  <si>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</si>
  <si>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</si>
  <si>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</si>
  <si>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</si>
  <si>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</si>
  <si>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</si>
  <si>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</si>
  <si>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</si>
  <si>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</si>
  <si>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</si>
  <si>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</si>
  <si>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</si>
  <si>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</si>
  <si>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</si>
  <si>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</si>
  <si>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</si>
  <si>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</si>
  <si>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</si>
  <si>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</si>
  <si>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</si>
  <si>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</si>
  <si>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</si>
  <si>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</si>
  <si>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</si>
  <si>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</si>
  <si>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</si>
  <si>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</si>
  <si>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</si>
  <si>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</si>
  <si>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</si>
  <si>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</si>
  <si>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</si>
  <si>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</si>
  <si>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</si>
  <si>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</si>
  <si>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</si>
  <si>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</si>
  <si>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</si>
  <si>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</si>
  <si>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</si>
  <si>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</si>
  <si>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</si>
  <si>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</si>
  <si>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</si>
  <si>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</si>
  <si>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</si>
  <si>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</si>
  <si>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</si>
  <si>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</si>
  <si>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</si>
  <si>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</si>
  <si>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</si>
  <si>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</si>
  <si>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</si>
  <si>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</si>
  <si>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</si>
  <si>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</si>
  <si>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</si>
  <si>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</si>
  <si>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</si>
  <si>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</si>
  <si>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</si>
  <si>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</si>
  <si>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</si>
  <si>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</si>
  <si>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</si>
  <si>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</si>
  <si>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</si>
  <si>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</si>
  <si>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</si>
  <si>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</si>
  <si>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</si>
  <si>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</si>
  <si>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</si>
  <si>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</si>
  <si>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</si>
  <si>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</si>
  <si>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</si>
  <si>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</si>
  <si>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</si>
  <si>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</si>
  <si>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</si>
  <si>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</si>
  <si>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</si>
  <si>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</si>
  <si>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</si>
  <si>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</si>
  <si>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</si>
  <si>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</si>
  <si>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</si>
  <si>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</si>
  <si>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</si>
  <si>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</si>
  <si>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</si>
  <si>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</si>
  <si>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</si>
  <si>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</si>
  <si>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</si>
  <si>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</si>
  <si>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</si>
  <si>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</si>
  <si>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</si>
  <si>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</si>
  <si>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</si>
  <si>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</si>
  <si>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</si>
  <si>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</si>
  <si>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</si>
  <si>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</si>
  <si>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</si>
  <si>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</si>
  <si>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</si>
  <si>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</si>
  <si>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</si>
  <si>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</si>
  <si>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</si>
  <si>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</si>
  <si>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</si>
  <si>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</si>
  <si>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</si>
  <si>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</si>
  <si>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</si>
  <si>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</si>
  <si>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</si>
  <si>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</si>
  <si>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</si>
  <si>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</si>
  <si>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</si>
  <si>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</si>
  <si>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</si>
  <si>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</si>
  <si>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</si>
  <si>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</si>
  <si>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</si>
  <si>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</si>
  <si>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</si>
  <si>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</si>
  <si>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</si>
  <si>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</si>
  <si>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</si>
  <si>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</si>
  <si>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</si>
  <si>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</si>
  <si>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</si>
  <si>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</si>
  <si>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</si>
  <si>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</si>
  <si>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</si>
  <si>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</si>
  <si>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</si>
  <si>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</si>
  <si>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</si>
  <si>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</si>
  <si>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</si>
  <si>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</si>
  <si>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</si>
  <si>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</si>
  <si>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</si>
  <si>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</si>
  <si>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</si>
  <si>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</si>
  <si>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</si>
  <si>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</si>
  <si>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</si>
  <si>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</si>
  <si>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</si>
  <si>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</si>
  <si>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</si>
  <si>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</si>
  <si>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</si>
  <si>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</si>
  <si>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</si>
  <si>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</si>
  <si>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</si>
  <si>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</si>
  <si>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</si>
  <si>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</si>
  <si>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</si>
  <si>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</si>
  <si>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</si>
  <si>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</si>
  <si>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</si>
  <si>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</si>
  <si>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</si>
  <si>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</si>
  <si>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</si>
  <si>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</si>
  <si>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</si>
  <si>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</si>
  <si>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</si>
  <si>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</si>
  <si>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</si>
  <si>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</si>
  <si>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</si>
  <si>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</si>
  <si>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</si>
  <si>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</si>
  <si>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</si>
  <si>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</si>
  <si>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</si>
  <si>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</si>
  <si>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</si>
  <si>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</si>
  <si>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</si>
  <si>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</si>
  <si>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</si>
  <si>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</si>
  <si>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</si>
  <si>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</si>
  <si>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</si>
  <si>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</si>
  <si>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</si>
  <si>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</si>
  <si>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</si>
  <si>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</si>
  <si>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</si>
  <si>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</si>
  <si>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</si>
  <si>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</si>
  <si>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</si>
  <si>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</si>
  <si>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</si>
  <si>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</si>
  <si>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</si>
  <si>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</si>
  <si>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</si>
  <si>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</si>
  <si>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</si>
  <si>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</si>
  <si>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</si>
  <si>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</si>
  <si>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</si>
  <si>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</si>
  <si>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</si>
  <si>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</si>
  <si>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</si>
  <si>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</si>
  <si>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</si>
  <si>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</si>
  <si>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</si>
  <si>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</si>
  <si>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</si>
  <si>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</si>
  <si>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</si>
  <si>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</si>
  <si>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</si>
  <si>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</si>
  <si>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</si>
  <si>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</si>
  <si>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</si>
  <si>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</si>
  <si>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</si>
  <si>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</si>
  <si>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</si>
  <si>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</si>
  <si>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</si>
  <si>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</si>
  <si>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</si>
  <si>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</si>
  <si>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</si>
  <si>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</si>
  <si>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</si>
  <si>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</si>
  <si>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</si>
  <si>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</si>
  <si>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</si>
  <si>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</si>
  <si>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</si>
  <si>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</si>
  <si>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</si>
  <si>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</si>
  <si>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</si>
  <si>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</si>
  <si>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</si>
  <si>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</si>
  <si>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</si>
  <si>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</si>
  <si>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</si>
  <si>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</si>
  <si>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</si>
  <si>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</si>
  <si>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</si>
  <si>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</si>
  <si>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</si>
  <si>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</si>
  <si>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</si>
  <si>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</si>
  <si>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</si>
  <si>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</si>
  <si>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</si>
  <si>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</si>
  <si>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</si>
  <si>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</si>
  <si>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</si>
  <si>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</si>
  <si>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</si>
  <si>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</si>
  <si>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</si>
  <si>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</si>
  <si>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</si>
  <si>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</si>
  <si>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</si>
  <si>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</si>
  <si>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</si>
  <si>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</si>
  <si>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</si>
  <si>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</si>
  <si>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</si>
  <si>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</si>
  <si>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</si>
  <si>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</si>
  <si>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</si>
  <si>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</si>
  <si>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</si>
  <si>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</si>
  <si>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</si>
  <si>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</si>
  <si>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</si>
  <si>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</si>
  <si>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</si>
  <si>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</si>
  <si>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</si>
  <si>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</si>
  <si>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</si>
  <si>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</si>
  <si>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</si>
  <si>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</si>
  <si>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</si>
  <si>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</si>
  <si>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</si>
  <si>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</si>
  <si>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</si>
  <si>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</si>
  <si>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</si>
  <si>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</si>
  <si>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</si>
  <si>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</si>
  <si>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</si>
  <si>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</si>
  <si>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</si>
  <si>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</si>
  <si>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</si>
  <si>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</si>
  <si>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</si>
  <si>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</si>
  <si>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</si>
  <si>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</si>
  <si>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</si>
  <si>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</si>
  <si>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</si>
  <si>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</si>
  <si>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</si>
  <si>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</si>
  <si>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</si>
  <si>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</si>
  <si>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</si>
  <si>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</si>
  <si>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</si>
  <si>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</si>
  <si>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</si>
  <si>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</si>
  <si>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</si>
  <si>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</si>
  <si>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</si>
  <si>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</si>
  <si>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</si>
  <si>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</si>
  <si>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</si>
  <si>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</si>
  <si>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</si>
  <si>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</si>
  <si>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</si>
  <si>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</si>
  <si>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</si>
  <si>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</si>
  <si>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</si>
  <si>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</si>
  <si>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</si>
  <si>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</si>
  <si>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</si>
  <si>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</si>
  <si>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</si>
  <si>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</si>
  <si>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</si>
  <si>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</si>
  <si>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</si>
  <si>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</si>
  <si>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</si>
  <si>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</si>
  <si>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</si>
  <si>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</si>
  <si>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</si>
  <si>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</si>
  <si>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</si>
  <si>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</si>
  <si>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</si>
  <si>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</si>
  <si>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</si>
  <si>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</si>
  <si>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</si>
  <si>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</si>
  <si>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</si>
  <si>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</si>
  <si>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</si>
  <si>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</si>
  <si>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</si>
  <si>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</si>
  <si>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</si>
  <si>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</si>
  <si>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</si>
  <si>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</si>
  <si>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</si>
  <si>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</si>
  <si>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</si>
  <si>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</si>
  <si>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</si>
  <si>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</si>
  <si>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</si>
  <si>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</si>
  <si>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</si>
  <si>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</si>
  <si>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</si>
  <si>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</si>
  <si>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</si>
  <si>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</si>
  <si>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</si>
  <si>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</si>
  <si>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</si>
  <si>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</si>
  <si>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</si>
  <si>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</si>
  <si>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</si>
  <si>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</si>
  <si>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</si>
  <si>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</si>
  <si>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</si>
  <si>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</si>
  <si>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</si>
  <si>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</si>
  <si>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</si>
  <si>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</si>
  <si>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</si>
  <si>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</si>
  <si>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</si>
  <si>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</si>
  <si>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</si>
  <si>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</si>
  <si>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</si>
  <si>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</si>
  <si>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</si>
  <si>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</si>
  <si>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</si>
  <si>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</si>
  <si>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</si>
  <si>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</si>
  <si>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</si>
  <si>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</si>
  <si>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</si>
  <si>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</si>
  <si>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</si>
  <si>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</si>
  <si>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</si>
  <si>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</si>
  <si>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</si>
  <si>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</si>
  <si>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</si>
  <si>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</si>
  <si>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</si>
  <si>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</si>
  <si>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</si>
  <si>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</si>
  <si>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</si>
  <si>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</si>
  <si>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</si>
  <si>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</si>
  <si>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</si>
  <si>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</si>
  <si>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</si>
  <si>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</si>
  <si>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</si>
  <si>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</si>
  <si>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</si>
  <si>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</si>
  <si>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</si>
  <si>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</si>
  <si>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</si>
  <si>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</si>
  <si>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</si>
  <si>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</si>
  <si>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</si>
  <si>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</si>
  <si>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</si>
  <si>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</si>
  <si>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</si>
  <si>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</si>
  <si>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</si>
  <si>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</si>
  <si>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</si>
  <si>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</si>
  <si>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</si>
  <si>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</si>
  <si>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</si>
  <si>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</si>
  <si>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</si>
  <si>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</si>
  <si>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</si>
  <si>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</si>
  <si>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</si>
  <si>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</si>
  <si>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</si>
  <si>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</si>
  <si>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</si>
  <si>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</si>
  <si>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</si>
  <si>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</si>
  <si>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</si>
  <si>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</si>
  <si>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</si>
  <si>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</si>
  <si>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</si>
  <si>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</si>
  <si>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</si>
  <si>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</si>
  <si>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</si>
  <si>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</si>
  <si>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</si>
  <si>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</si>
  <si>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</si>
  <si>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</si>
  <si>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</si>
  <si>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</si>
  <si>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</si>
  <si>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</si>
  <si>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</si>
  <si>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</si>
  <si>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</si>
  <si>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</si>
  <si>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</si>
  <si>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</si>
  <si>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</si>
  <si>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</si>
  <si>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</si>
  <si>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</si>
  <si>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</si>
  <si>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</si>
  <si>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</si>
  <si>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</si>
  <si>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</si>
  <si>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</si>
  <si>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</si>
  <si>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</si>
  <si>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</si>
  <si>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</si>
  <si>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</si>
  <si>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</si>
  <si>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</si>
  <si>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</si>
  <si>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</si>
  <si>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</si>
  <si>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</si>
  <si>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</si>
  <si>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</si>
  <si>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</si>
  <si>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</si>
  <si>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</si>
  <si>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</si>
  <si>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</si>
  <si>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</si>
  <si>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</si>
  <si>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</si>
  <si>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</si>
  <si>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</si>
  <si>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</si>
  <si>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</si>
  <si>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</si>
  <si>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</si>
  <si>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</si>
  <si>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</si>
  <si>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</si>
  <si>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</si>
  <si>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</si>
  <si>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</si>
  <si>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</si>
  <si>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</si>
  <si>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</si>
  <si>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</si>
  <si>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</si>
  <si>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</si>
  <si>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</si>
  <si>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</si>
  <si>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</si>
  <si>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</si>
  <si>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</si>
  <si>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</si>
  <si>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</si>
  <si>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</si>
  <si>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</si>
  <si>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</si>
  <si>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</si>
  <si>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</si>
  <si>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</si>
  <si>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</si>
  <si>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</si>
  <si>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</si>
  <si>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</si>
  <si>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</si>
  <si>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</si>
  <si>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</si>
  <si>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</si>
  <si>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</si>
  <si>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</si>
  <si>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</si>
  <si>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</si>
  <si>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</si>
  <si>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</si>
  <si>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</si>
  <si>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</si>
  <si>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</si>
  <si>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</si>
  <si>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</si>
  <si>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</si>
  <si>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</si>
  <si>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</si>
  <si>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</si>
  <si>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</si>
  <si>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</si>
  <si>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</si>
  <si>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</si>
  <si>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</si>
  <si>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</si>
  <si>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</si>
  <si>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</si>
  <si>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</si>
  <si>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</si>
  <si>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</si>
  <si>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</si>
  <si>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</si>
  <si>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</si>
  <si>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</si>
  <si>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</si>
  <si>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</si>
  <si>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</si>
  <si>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</si>
  <si>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</si>
  <si>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</si>
  <si>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</si>
  <si>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</si>
  <si>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</si>
  <si>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</si>
  <si>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</si>
  <si>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</si>
  <si>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</si>
  <si>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</si>
  <si>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</si>
  <si>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</si>
  <si>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</si>
  <si>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</si>
  <si>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</si>
  <si>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</si>
  <si>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</si>
  <si>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</si>
  <si>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</si>
  <si>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</si>
  <si>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</si>
  <si>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</si>
  <si>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</si>
  <si>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</si>
  <si>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</si>
  <si>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</si>
  <si>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</si>
  <si>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</si>
  <si>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</si>
  <si>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</si>
  <si>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</si>
  <si>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</si>
  <si>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</si>
  <si>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</si>
  <si>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</si>
  <si>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</si>
  <si>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</si>
  <si>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</si>
  <si>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</si>
  <si>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</si>
  <si>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</si>
  <si>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</si>
  <si>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</si>
  <si>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</si>
  <si>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</si>
  <si>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</si>
  <si>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</si>
  <si>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</si>
  <si>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</si>
  <si>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</si>
  <si>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</si>
  <si>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</si>
  <si>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</si>
  <si>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</si>
  <si>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</si>
  <si>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</si>
  <si>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</si>
  <si>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</si>
  <si>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</si>
  <si>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</si>
  <si>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</si>
  <si>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</si>
  <si>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</si>
  <si>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</si>
  <si>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</si>
  <si>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</si>
  <si>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</si>
  <si>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</si>
  <si>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</si>
  <si>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</si>
  <si>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</si>
  <si>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</si>
  <si>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</si>
  <si>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</si>
  <si>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</si>
  <si>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</si>
  <si>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</si>
  <si>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</si>
  <si>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</si>
  <si>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</si>
  <si>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</si>
  <si>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</si>
  <si>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</si>
  <si>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</si>
  <si>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</si>
  <si>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</si>
  <si>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</si>
  <si>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</si>
  <si>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</si>
  <si>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</si>
  <si>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</si>
  <si>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</si>
  <si>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</si>
  <si>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</si>
  <si>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</si>
  <si>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</si>
  <si>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</si>
  <si>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</si>
  <si>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</si>
  <si>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</si>
  <si>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</si>
  <si>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</si>
  <si>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</si>
  <si>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</si>
  <si>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</si>
  <si>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</si>
  <si>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</si>
  <si>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</si>
  <si>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</si>
  <si>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</si>
  <si>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</si>
  <si>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</si>
  <si>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</si>
  <si>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</si>
  <si>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</si>
  <si>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</si>
  <si>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</si>
  <si>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</si>
  <si>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</si>
  <si>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</si>
  <si>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</si>
  <si>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</si>
  <si>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</si>
  <si>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</si>
  <si>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</si>
  <si>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</si>
  <si>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</si>
  <si>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</si>
  <si>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</si>
  <si>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</si>
  <si>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</si>
  <si>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</si>
  <si>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</si>
  <si>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</si>
  <si>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</si>
  <si>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</si>
  <si>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</si>
  <si>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</si>
  <si>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</si>
  <si>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</si>
  <si>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</si>
  <si>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</si>
  <si>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</si>
  <si>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</si>
  <si>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</si>
  <si>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</si>
  <si>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</si>
  <si>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</si>
  <si>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</si>
  <si>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</si>
  <si>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</si>
  <si>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</si>
  <si>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</si>
  <si>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</si>
  <si>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</si>
  <si>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</si>
  <si>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</si>
  <si>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</si>
  <si>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</si>
  <si>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</si>
  <si>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</si>
  <si>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</si>
  <si>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</si>
  <si>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</si>
  <si>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</si>
  <si>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</si>
  <si>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</si>
  <si>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</si>
  <si>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</si>
  <si>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</si>
  <si>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</si>
  <si>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</si>
  <si>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</si>
  <si>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</si>
  <si>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</si>
  <si>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</si>
  <si>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</si>
  <si>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</si>
  <si>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</si>
  <si>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</si>
  <si>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</si>
  <si>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</si>
  <si>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</si>
  <si>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</si>
  <si>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</si>
  <si>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</si>
  <si>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</si>
  <si>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</si>
  <si>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</si>
  <si>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</si>
  <si>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</si>
  <si>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</si>
  <si>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</si>
  <si>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</si>
  <si>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</si>
  <si>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</si>
  <si>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</si>
  <si>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</si>
  <si>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</si>
  <si>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</si>
  <si>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</si>
  <si>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</si>
  <si>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</si>
  <si>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</si>
  <si>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</si>
  <si>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</si>
  <si>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</si>
  <si>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</si>
  <si>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</si>
  <si>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</si>
  <si>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</si>
  <si>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</si>
  <si>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</si>
  <si>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</si>
  <si>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</si>
  <si>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</si>
  <si>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</si>
  <si>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</si>
  <si>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</si>
  <si>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</si>
  <si>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</si>
  <si>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</si>
  <si>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</si>
  <si>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</si>
  <si>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</si>
  <si>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</si>
  <si>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</si>
  <si>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</si>
  <si>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</si>
  <si>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</si>
  <si>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</si>
  <si>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</si>
  <si>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</si>
  <si>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</si>
  <si>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</si>
  <si>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</si>
  <si>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</si>
  <si>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</si>
  <si>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</si>
  <si>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</si>
  <si>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</si>
  <si>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</si>
  <si>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</si>
  <si>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</si>
  <si>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</si>
  <si>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</si>
  <si>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</si>
  <si>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</si>
  <si>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</si>
  <si>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</si>
  <si>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</si>
  <si>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</si>
  <si>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</si>
  <si>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</si>
  <si>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</si>
  <si>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</si>
  <si>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</si>
  <si>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</si>
  <si>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</si>
  <si>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</si>
  <si>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</si>
  <si>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</si>
  <si>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</si>
  <si>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</si>
  <si>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</si>
  <si>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</si>
  <si>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</si>
  <si>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</si>
  <si>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</si>
  <si>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</si>
  <si>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</si>
  <si>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</si>
  <si>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</si>
  <si>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</si>
  <si>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</si>
  <si>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</si>
  <si>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</si>
  <si>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</si>
  <si>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</si>
  <si>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</si>
  <si>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</si>
  <si>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</si>
  <si>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</si>
  <si>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</si>
  <si>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</si>
  <si>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</si>
  <si>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</si>
  <si>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</si>
  <si>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</si>
  <si>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</si>
  <si>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</si>
  <si>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</si>
  <si>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</si>
  <si>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</si>
  <si>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</si>
  <si>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</si>
  <si>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</si>
  <si>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</si>
  <si>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</si>
  <si>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</si>
  <si>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</si>
  <si>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</si>
  <si>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</si>
  <si>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</si>
  <si>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</si>
  <si>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</si>
  <si>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</si>
  <si>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</si>
  <si>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</si>
  <si>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</si>
  <si>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</si>
  <si>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</si>
  <si>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</si>
  <si>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</si>
  <si>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</si>
  <si>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</si>
  <si>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</si>
  <si>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</si>
  <si>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</si>
  <si>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</si>
  <si>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</si>
  <si>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</si>
  <si>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</si>
  <si>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</si>
  <si>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</si>
  <si>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</si>
  <si>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</si>
  <si>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</si>
  <si>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</si>
  <si>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</si>
  <si>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</si>
  <si>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</si>
  <si>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</si>
  <si>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</si>
  <si>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</si>
  <si>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</si>
  <si>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</si>
  <si>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</si>
  <si>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</si>
  <si>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</si>
  <si>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</si>
  <si>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</si>
  <si>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</si>
  <si>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</si>
  <si>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</si>
  <si>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</si>
  <si>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</si>
  <si>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</si>
  <si>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</si>
  <si>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</si>
  <si>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</si>
  <si>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</si>
  <si>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</si>
  <si>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</si>
  <si>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</si>
  <si>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</si>
  <si>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</si>
  <si>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</si>
  <si>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</si>
  <si>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</si>
  <si>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</si>
  <si>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</si>
  <si>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</si>
  <si>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</si>
  <si>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</si>
  <si>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</si>
  <si>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</si>
  <si>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</si>
  <si>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</si>
  <si>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</si>
  <si>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</si>
  <si>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</si>
  <si>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</si>
  <si>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</si>
  <si>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</si>
  <si>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</si>
  <si>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</si>
  <si>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</si>
  <si>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</si>
  <si>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</si>
  <si>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</si>
  <si>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</si>
  <si>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</si>
  <si>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</si>
  <si>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</si>
  <si>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</si>
  <si>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</si>
  <si>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</si>
  <si>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</si>
  <si>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</si>
  <si>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</si>
  <si>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</si>
  <si>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</si>
  <si>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</si>
  <si>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</si>
  <si>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</si>
  <si>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</si>
  <si>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</si>
  <si>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</si>
  <si>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</si>
  <si>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</si>
  <si>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</si>
  <si>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</si>
  <si>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</si>
  <si>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</si>
  <si>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</si>
  <si>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</si>
  <si>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</si>
  <si>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</si>
  <si>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</si>
  <si>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</si>
  <si>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</si>
  <si>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</si>
  <si>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</si>
  <si>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</si>
  <si>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</si>
  <si>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</si>
  <si>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</si>
  <si>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</si>
  <si>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</si>
  <si>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</si>
  <si>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</si>
  <si>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</si>
  <si>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</si>
  <si>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</si>
  <si>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</si>
  <si>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</si>
  <si>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</si>
  <si>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</si>
  <si>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</si>
  <si>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</si>
  <si>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</si>
  <si>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</si>
  <si>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</si>
  <si>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</si>
  <si>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</si>
  <si>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</si>
  <si>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</si>
  <si>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</si>
  <si>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</si>
  <si>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</si>
  <si>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</si>
  <si>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</si>
  <si>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</si>
  <si>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</si>
  <si>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</si>
  <si>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</si>
  <si>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</si>
  <si>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</si>
  <si>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</si>
  <si>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</si>
  <si>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</si>
  <si>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</si>
  <si>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</si>
  <si>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</si>
  <si>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</si>
  <si>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</si>
  <si>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</si>
  <si>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</si>
  <si>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</si>
  <si>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</si>
  <si>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</si>
  <si>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</si>
  <si>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</si>
  <si>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</si>
  <si>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</si>
  <si>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</si>
  <si>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</si>
  <si>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</si>
  <si>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</si>
  <si>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</si>
  <si>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</si>
  <si>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</si>
  <si>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</si>
  <si>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</si>
  <si>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</si>
  <si>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</si>
  <si>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</si>
  <si>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</si>
  <si>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</si>
  <si>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</si>
  <si>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</si>
  <si>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</si>
  <si>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</si>
  <si>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</si>
  <si>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</si>
  <si>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</si>
  <si>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</si>
  <si>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</si>
  <si>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</si>
  <si>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</si>
  <si>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</si>
  <si>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</si>
  <si>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</si>
  <si>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</si>
  <si>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</si>
  <si>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</si>
  <si>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</si>
  <si>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</si>
  <si>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</si>
  <si>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</si>
  <si>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</si>
  <si>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</si>
  <si>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</si>
  <si>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</si>
  <si>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</si>
  <si>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</si>
  <si>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</si>
  <si>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</si>
  <si>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</si>
  <si>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</si>
  <si>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</si>
  <si>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</si>
  <si>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</si>
  <si>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</si>
  <si>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</si>
  <si>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</si>
  <si>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</si>
  <si>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</si>
  <si>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</si>
  <si>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</si>
  <si>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</si>
  <si>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</si>
  <si>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</si>
  <si>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</si>
  <si>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</si>
  <si>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</si>
  <si>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</si>
  <si>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</si>
  <si>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</si>
  <si>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</si>
  <si>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</si>
  <si>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</si>
  <si>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</si>
  <si>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</si>
  <si>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</si>
  <si>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</si>
  <si>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</si>
  <si>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</si>
  <si>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</si>
  <si>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</si>
  <si>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</si>
  <si>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</si>
  <si>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</si>
  <si>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</si>
  <si>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</si>
  <si>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</si>
  <si>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</si>
  <si>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</si>
  <si>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</si>
  <si>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</si>
  <si>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</si>
  <si>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</si>
  <si>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</si>
  <si>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</si>
  <si>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</si>
  <si>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</si>
  <si>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</si>
  <si>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</si>
  <si>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</si>
  <si>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</si>
  <si>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</si>
  <si>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</si>
  <si>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</si>
  <si>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</si>
  <si>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</si>
  <si>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</si>
  <si>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</si>
  <si>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</si>
  <si>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</si>
  <si>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</si>
  <si>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</si>
  <si>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</si>
  <si>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</si>
  <si>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</si>
  <si>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</si>
  <si>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</si>
  <si>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</si>
  <si>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</si>
  <si>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</si>
  <si>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</si>
  <si>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</si>
  <si>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</si>
  <si>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</si>
  <si>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</si>
  <si>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</si>
  <si>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</si>
  <si>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</si>
  <si>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</si>
  <si>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</si>
  <si>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</si>
  <si>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</si>
  <si>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</si>
  <si>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</si>
  <si>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</si>
  <si>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</si>
  <si>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</si>
  <si>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</si>
  <si>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</si>
  <si>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</si>
  <si>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</si>
  <si>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</si>
  <si>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</si>
  <si>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</si>
  <si>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</si>
  <si>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</si>
  <si>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</si>
  <si>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</si>
  <si>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</si>
  <si>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</si>
  <si>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</si>
  <si>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</si>
  <si>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</si>
  <si>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</si>
  <si>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</si>
  <si>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</si>
  <si>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</si>
  <si>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</si>
  <si>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</si>
  <si>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</si>
  <si>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</si>
  <si>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</si>
  <si>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</si>
  <si>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</si>
  <si>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</si>
  <si>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</si>
  <si>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</si>
  <si>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</si>
  <si>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</si>
  <si>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</si>
  <si>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</si>
  <si>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</si>
  <si>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</si>
  <si>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</si>
  <si>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</si>
  <si>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</si>
  <si>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</si>
  <si>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</si>
  <si>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</si>
  <si>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</si>
  <si>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</si>
  <si>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</si>
  <si>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</si>
  <si>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</si>
  <si>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</si>
  <si>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</si>
  <si>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</si>
  <si>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</si>
  <si>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</si>
  <si>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</si>
  <si>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</si>
  <si>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</si>
  <si>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</si>
  <si>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</si>
  <si>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</si>
  <si>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</si>
  <si>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</si>
  <si>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</si>
  <si>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</si>
  <si>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</si>
  <si>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</si>
  <si>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</si>
  <si>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</si>
  <si>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</si>
  <si>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</si>
  <si>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</si>
  <si>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</si>
  <si>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</si>
  <si>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</si>
  <si>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</si>
  <si>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</si>
  <si>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</si>
  <si>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</si>
  <si>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</si>
  <si>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</si>
  <si>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</si>
  <si>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</si>
  <si>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</si>
  <si>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</si>
  <si>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</si>
  <si>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</si>
  <si>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</si>
  <si>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</si>
  <si>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</si>
  <si>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</si>
  <si>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</si>
  <si>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</si>
  <si>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</si>
  <si>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</si>
  <si>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</si>
  <si>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</si>
  <si>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</si>
  <si>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</si>
  <si>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</si>
  <si>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</si>
  <si>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</si>
  <si>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</si>
  <si>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</si>
  <si>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</si>
  <si>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</si>
  <si>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</si>
  <si>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</si>
  <si>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</si>
  <si>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</si>
  <si>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</si>
  <si>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</si>
  <si>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</si>
  <si>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</si>
  <si>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</si>
  <si>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</si>
  <si>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</si>
  <si>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</si>
  <si>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</si>
  <si>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</si>
  <si>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</si>
  <si>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</si>
  <si>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</si>
  <si>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</si>
  <si>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</si>
  <si>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</si>
  <si>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</si>
  <si>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</si>
  <si>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</si>
  <si>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</si>
  <si>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</si>
  <si>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</si>
  <si>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</si>
  <si>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</si>
  <si>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</si>
  <si>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</si>
  <si>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</si>
  <si>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</si>
  <si>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</si>
  <si>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</si>
  <si>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</si>
  <si>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</si>
  <si>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</si>
  <si>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</si>
  <si>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</si>
  <si>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</si>
  <si>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</si>
  <si>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</si>
  <si>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</si>
  <si>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</si>
  <si>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</si>
  <si>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</si>
  <si>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</si>
  <si>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</si>
  <si>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</si>
  <si>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</si>
  <si>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</si>
  <si>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</si>
  <si>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</si>
  <si>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</si>
  <si>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</si>
  <si>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</si>
  <si>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</si>
  <si>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</si>
  <si>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</si>
  <si>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</si>
  <si>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</si>
  <si>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</si>
  <si>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</si>
  <si>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</si>
  <si>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</si>
  <si>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</si>
  <si>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</si>
  <si>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</si>
  <si>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</si>
  <si>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</si>
  <si>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</si>
  <si>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</si>
  <si>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</si>
  <si>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</si>
  <si>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</si>
  <si>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</si>
  <si>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</si>
  <si>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</si>
  <si>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</si>
  <si>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</si>
  <si>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</si>
  <si>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</si>
  <si>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</si>
  <si>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</si>
  <si>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</si>
  <si>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</si>
  <si>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</si>
  <si>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</si>
  <si>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</si>
  <si>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</si>
  <si>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</si>
  <si>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</si>
  <si>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</si>
  <si>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</si>
  <si>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</si>
  <si>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</si>
  <si>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</si>
  <si>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</si>
  <si>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</si>
  <si>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</si>
  <si>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</si>
  <si>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</si>
  <si>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</si>
  <si>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</si>
  <si>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</si>
  <si>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</si>
  <si>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</si>
  <si>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</si>
  <si>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</si>
  <si>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</si>
  <si>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</si>
  <si>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</si>
  <si>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</si>
  <si>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</si>
  <si>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</si>
  <si>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</si>
  <si>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</si>
  <si>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</si>
  <si>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</si>
  <si>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</si>
  <si>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</si>
  <si>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</si>
  <si>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</si>
  <si>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</si>
  <si>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</si>
  <si>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</si>
  <si>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</si>
  <si>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</si>
  <si>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</si>
  <si>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</si>
  <si>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</si>
  <si>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</si>
  <si>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</si>
  <si>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</si>
  <si>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</si>
  <si>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</si>
  <si>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</si>
  <si>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</si>
  <si>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</si>
  <si>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</si>
  <si>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</si>
  <si>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</si>
  <si>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</si>
  <si>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</si>
  <si>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</si>
  <si>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</si>
  <si>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</si>
  <si>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</si>
  <si>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</si>
  <si>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</si>
  <si>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</si>
  <si>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</si>
  <si>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</si>
  <si>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</si>
  <si>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</si>
  <si>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</si>
  <si>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</si>
  <si>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</si>
  <si>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</si>
  <si>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</si>
  <si>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</si>
  <si>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</si>
  <si>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</si>
  <si>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</si>
  <si>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</si>
  <si>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</si>
  <si>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</si>
  <si>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</si>
  <si>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</si>
  <si>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</si>
  <si>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</si>
  <si>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</si>
  <si>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</si>
  <si>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</si>
  <si>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</si>
  <si>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</si>
  <si>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</si>
  <si>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</si>
  <si>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</si>
  <si>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</si>
  <si>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</si>
  <si>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</si>
  <si>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</si>
  <si>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</si>
  <si>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</si>
  <si>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</si>
  <si>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</si>
  <si>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</si>
  <si>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</si>
  <si>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</si>
  <si>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</si>
  <si>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</si>
  <si>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</si>
  <si>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</si>
  <si>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</si>
  <si>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</si>
  <si>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</si>
  <si>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</si>
  <si>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</si>
  <si>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</si>
  <si>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</si>
  <si>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</si>
  <si>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</si>
  <si>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</si>
  <si>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</si>
  <si>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</si>
  <si>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</si>
  <si>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</si>
  <si>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</si>
  <si>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</si>
  <si>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</si>
  <si>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</si>
  <si>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</si>
  <si>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</si>
  <si>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</si>
  <si>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</si>
  <si>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</si>
  <si>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</si>
  <si>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</si>
  <si>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</si>
  <si>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</si>
  <si>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</si>
  <si>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</si>
  <si>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</si>
  <si>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</si>
  <si>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</si>
  <si>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</si>
  <si>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</si>
  <si>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</si>
  <si>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</si>
  <si>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</si>
  <si>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</si>
  <si>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</si>
  <si>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</si>
  <si>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</si>
  <si>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</si>
  <si>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</si>
  <si>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</si>
  <si>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</si>
  <si>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</si>
  <si>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</si>
  <si>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</si>
  <si>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</si>
  <si>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</si>
  <si>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</si>
  <si>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</si>
  <si>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</si>
  <si>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</si>
  <si>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</si>
  <si>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</si>
  <si>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</si>
  <si>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</si>
  <si>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</si>
  <si>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</si>
  <si>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</si>
  <si>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</si>
  <si>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</si>
  <si>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</si>
  <si>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</si>
  <si>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</si>
  <si>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</si>
  <si>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</si>
  <si>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</si>
  <si>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</si>
  <si>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</si>
  <si>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</si>
  <si>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</si>
  <si>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</si>
  <si>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</si>
  <si>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</si>
  <si>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</si>
  <si>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</si>
  <si>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</si>
  <si>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</si>
  <si>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</si>
  <si>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</si>
  <si>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</si>
  <si>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</si>
  <si>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</si>
  <si>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</si>
  <si>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</si>
  <si>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</si>
  <si>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</si>
  <si>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</si>
  <si>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</si>
  <si>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</si>
  <si>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</si>
  <si>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</si>
  <si>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</si>
  <si>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</si>
  <si>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</si>
  <si>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</si>
  <si>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</si>
  <si>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</si>
  <si>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</si>
  <si>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</si>
  <si>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</si>
  <si>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</si>
  <si>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</si>
  <si>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</si>
  <si>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</si>
  <si>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</si>
  <si>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</si>
  <si>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</si>
  <si>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</si>
  <si>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</si>
  <si>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</si>
  <si>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</si>
  <si>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</si>
  <si>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</si>
  <si>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</si>
  <si>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</si>
  <si>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</si>
  <si>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</si>
  <si>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</si>
  <si>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</si>
  <si>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</si>
  <si>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</si>
  <si>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</si>
  <si>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</si>
  <si>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</si>
  <si>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</si>
  <si>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</si>
  <si>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</si>
  <si>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</si>
  <si>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</si>
  <si>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</si>
  <si>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</si>
  <si>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</si>
  <si>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</si>
  <si>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</si>
  <si>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</si>
  <si>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</si>
  <si>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</si>
  <si>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</si>
  <si>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</si>
  <si>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</si>
  <si>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</si>
  <si>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</si>
  <si>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</si>
  <si>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</si>
  <si>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</si>
  <si>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</si>
  <si>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</si>
  <si>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</si>
  <si>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</si>
  <si>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</si>
  <si>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</si>
  <si>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</si>
  <si>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</si>
  <si>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</si>
  <si>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</si>
  <si>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</si>
  <si>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</si>
  <si>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</si>
  <si>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</si>
  <si>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</si>
  <si>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</si>
  <si>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</si>
  <si>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</si>
  <si>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</si>
  <si>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</si>
  <si>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</si>
  <si>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</si>
  <si>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</si>
  <si>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</si>
  <si>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</si>
  <si>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</si>
  <si>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</si>
  <si>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</si>
  <si>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</si>
  <si>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</si>
  <si>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</si>
  <si>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</si>
  <si>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</si>
  <si>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</si>
  <si>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</si>
  <si>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</si>
  <si>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</si>
  <si>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</si>
  <si>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</si>
  <si>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</si>
  <si>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</si>
  <si>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</si>
  <si>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</si>
  <si>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</si>
  <si>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</si>
  <si>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</si>
  <si>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</si>
  <si>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</si>
  <si>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</si>
  <si>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</si>
  <si>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</si>
  <si>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</si>
  <si>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</si>
  <si>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</si>
  <si>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</si>
  <si>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</si>
  <si>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</si>
  <si>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</si>
  <si>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</si>
  <si>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</si>
  <si>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</si>
  <si>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</si>
  <si>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</si>
  <si>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</si>
  <si>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</si>
  <si>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</si>
  <si>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</si>
  <si>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</si>
  <si>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</si>
  <si>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</si>
  <si>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</si>
  <si>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</si>
  <si>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</si>
  <si>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</si>
  <si>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</si>
  <si>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</si>
  <si>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</si>
  <si>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</si>
  <si>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</si>
  <si>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</si>
  <si>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</si>
  <si>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</si>
  <si>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</si>
  <si>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</si>
  <si>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</si>
  <si>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</si>
  <si>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</si>
  <si>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</si>
  <si>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</si>
  <si>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</si>
  <si>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</si>
  <si>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</si>
  <si>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</si>
  <si>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</si>
  <si>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</si>
  <si>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</si>
  <si>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</si>
  <si>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</si>
  <si>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</si>
  <si>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</si>
  <si>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</si>
  <si>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</si>
  <si>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</si>
  <si>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</si>
  <si>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</si>
  <si>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</si>
  <si>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</si>
  <si>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</si>
  <si>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</si>
  <si>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</si>
  <si>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</si>
  <si>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</si>
  <si>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</si>
  <si>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</si>
  <si>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</si>
  <si>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</si>
  <si>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</si>
  <si>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</si>
  <si>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</si>
  <si>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</si>
  <si>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</si>
  <si>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</si>
  <si>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</si>
  <si>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</si>
  <si>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</si>
  <si>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</si>
  <si>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</si>
  <si>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</si>
  <si>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</si>
  <si>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</si>
  <si>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</si>
  <si>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</si>
  <si>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</si>
  <si>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</si>
  <si>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</si>
  <si>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</si>
  <si>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</si>
  <si>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</si>
  <si>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</si>
  <si>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</si>
  <si>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</si>
  <si>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</si>
  <si>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</si>
  <si>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</si>
  <si>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</si>
  <si>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</si>
  <si>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</si>
  <si>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</si>
  <si>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</si>
  <si>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</si>
  <si>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</si>
  <si>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</si>
  <si>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</si>
  <si>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</si>
  <si>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</si>
  <si>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</si>
  <si>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</si>
  <si>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</si>
  <si>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</si>
  <si>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</si>
  <si>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</si>
  <si>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</si>
  <si>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</si>
  <si>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</si>
  <si>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</si>
  <si>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</si>
  <si>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</si>
  <si>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</si>
  <si>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</si>
  <si>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</si>
  <si>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</si>
  <si>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</si>
  <si>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</si>
  <si>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</si>
  <si>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</si>
  <si>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</si>
  <si>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</si>
  <si>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</si>
  <si>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</si>
  <si>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</si>
  <si>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</si>
  <si>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</si>
  <si>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</si>
  <si>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</si>
  <si>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</si>
  <si>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</si>
  <si>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</si>
  <si>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</si>
  <si>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</si>
  <si>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</si>
  <si>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</si>
  <si>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</si>
  <si>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</si>
  <si>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</si>
  <si>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</si>
  <si>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</si>
  <si>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</si>
  <si>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</si>
  <si>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</si>
  <si>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</si>
  <si>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</si>
  <si>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</si>
  <si>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</si>
  <si>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</si>
  <si>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</si>
  <si>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</si>
  <si>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</si>
  <si>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</si>
  <si>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</si>
  <si>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</si>
  <si>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</si>
  <si>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</si>
  <si>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</si>
  <si>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</si>
  <si>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</si>
  <si>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</si>
  <si>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</si>
  <si>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</si>
  <si>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</si>
  <si>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</si>
  <si>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</si>
  <si>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</si>
  <si>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</si>
  <si>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</si>
  <si>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</si>
  <si>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</si>
  <si>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</si>
  <si>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</si>
  <si>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</si>
  <si>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</si>
  <si>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</si>
  <si>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</si>
  <si>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</si>
  <si>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</si>
  <si>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</si>
  <si>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</si>
  <si>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</si>
  <si>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</si>
  <si>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</si>
  <si>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</si>
  <si>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</si>
  <si>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</si>
  <si>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</si>
  <si>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</si>
  <si>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</si>
  <si>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</si>
  <si>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</si>
  <si>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</si>
  <si>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</si>
  <si>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</si>
  <si>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</si>
  <si>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</si>
  <si>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</si>
  <si>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</si>
  <si>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</si>
  <si>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</si>
  <si>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</si>
  <si>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</si>
  <si>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</si>
  <si>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</si>
  <si>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</si>
  <si>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</si>
  <si>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</si>
  <si>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</si>
  <si>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</si>
  <si>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</si>
  <si>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</si>
  <si>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</si>
  <si>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</si>
  <si>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</si>
  <si>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</si>
  <si>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</si>
  <si>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</si>
  <si>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</si>
  <si>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</si>
  <si>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</si>
  <si>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</si>
  <si>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</si>
  <si>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</si>
  <si>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</si>
  <si>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</si>
  <si>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</si>
  <si>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</si>
  <si>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</si>
  <si>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</si>
  <si>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</si>
  <si>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</si>
  <si>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</si>
  <si>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</si>
  <si>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</si>
  <si>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</si>
  <si>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</si>
  <si>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</si>
  <si>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</si>
  <si>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</si>
  <si>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</si>
  <si>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</si>
  <si>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</si>
  <si>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</si>
  <si>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</si>
  <si>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</si>
  <si>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</si>
  <si>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</si>
  <si>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</si>
  <si>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</si>
  <si>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</si>
  <si>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</si>
  <si>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</si>
  <si>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</si>
  <si>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</si>
  <si>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</si>
  <si>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</si>
  <si>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</si>
  <si>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</si>
  <si>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</si>
  <si>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</si>
  <si>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</si>
  <si>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</si>
  <si>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</si>
  <si>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</si>
  <si>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</si>
  <si>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</si>
  <si>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</si>
  <si>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</si>
  <si>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</si>
  <si>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</si>
  <si>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</si>
  <si>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</si>
  <si>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</si>
  <si>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</si>
  <si>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</si>
  <si>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</si>
  <si>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</si>
  <si>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</si>
  <si>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</si>
  <si>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</si>
  <si>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</si>
  <si>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</si>
  <si>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</si>
  <si>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</si>
  <si>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</si>
  <si>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</si>
  <si>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</si>
  <si>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</si>
  <si>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</si>
  <si>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</si>
  <si>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</si>
  <si>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</si>
  <si>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</si>
  <si>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</si>
  <si>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</si>
  <si>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</si>
  <si>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</si>
  <si>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</si>
  <si>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</si>
  <si>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</si>
  <si>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</si>
  <si>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</si>
  <si>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</si>
  <si>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</si>
  <si>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</si>
  <si>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</si>
  <si>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</si>
  <si>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</si>
  <si>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</si>
  <si>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</si>
  <si>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</si>
  <si>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</si>
  <si>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</si>
  <si>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</si>
  <si>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</si>
  <si>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</si>
  <si>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</si>
  <si>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</si>
  <si>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</si>
  <si>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</si>
  <si>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</si>
  <si>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</si>
  <si>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</si>
  <si>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</si>
  <si>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</si>
  <si>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</si>
  <si>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</si>
  <si>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</si>
  <si>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</si>
  <si>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</si>
  <si>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</si>
  <si>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</si>
  <si>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</si>
  <si>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</si>
  <si>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</si>
  <si>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</si>
  <si>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</si>
  <si>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</si>
  <si>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</si>
  <si>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</si>
  <si>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</si>
  <si>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</si>
  <si>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</si>
  <si>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</si>
  <si>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</si>
  <si>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</si>
  <si>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</si>
  <si>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</si>
  <si>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</si>
  <si>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</si>
  <si>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</si>
  <si>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</si>
  <si>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</si>
  <si>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</si>
  <si>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</si>
  <si>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</si>
  <si>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</si>
  <si>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</si>
  <si>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</si>
  <si>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</si>
  <si>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</si>
  <si>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</si>
  <si>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</si>
  <si>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</si>
  <si>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</si>
  <si>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</si>
  <si>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</si>
  <si>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</si>
  <si>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</si>
  <si>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</si>
  <si>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</si>
  <si>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</si>
  <si>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</si>
  <si>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</si>
  <si>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</si>
  <si>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</si>
  <si>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</si>
  <si>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</si>
  <si>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</si>
  <si>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</si>
  <si>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</si>
  <si>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</si>
  <si>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</si>
  <si>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</si>
  <si>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</si>
  <si>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</si>
  <si>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</si>
  <si>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</si>
  <si>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</si>
  <si>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</si>
  <si>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</si>
  <si>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</si>
  <si>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</si>
  <si>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</si>
  <si>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</si>
  <si>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</si>
  <si>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</si>
  <si>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</si>
  <si>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</si>
  <si>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</si>
  <si>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</si>
  <si>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</si>
  <si>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</si>
  <si>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</si>
  <si>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</si>
  <si>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</si>
  <si>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</si>
  <si>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</si>
  <si>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</si>
  <si>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</si>
  <si>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</si>
  <si>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</si>
  <si>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</si>
  <si>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</si>
  <si>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</si>
  <si>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</si>
  <si>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</si>
  <si>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</si>
  <si>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</si>
  <si>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</si>
  <si>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</si>
  <si>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</si>
  <si>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</si>
  <si>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</si>
  <si>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</si>
  <si>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</si>
  <si>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</si>
  <si>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</si>
  <si>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</si>
  <si>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</si>
  <si>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</si>
  <si>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</si>
  <si>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</si>
  <si>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</si>
  <si>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</si>
  <si>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</si>
  <si>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</si>
  <si>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</si>
  <si>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</si>
  <si>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</si>
  <si>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</si>
  <si>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</si>
  <si>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</si>
  <si>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</si>
  <si>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</si>
  <si>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</si>
  <si>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</si>
  <si>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</si>
  <si>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</si>
  <si>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</si>
  <si>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</si>
  <si>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</si>
  <si>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</si>
  <si>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</si>
  <si>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</si>
  <si>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</si>
  <si>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</si>
  <si>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</si>
  <si>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</si>
  <si>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</si>
  <si>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</si>
  <si>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</si>
  <si>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</si>
  <si>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</si>
  <si>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</si>
  <si>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</si>
  <si>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</si>
  <si>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</si>
  <si>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</si>
  <si>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</si>
  <si>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</si>
  <si>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</si>
  <si>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</si>
  <si>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</si>
  <si>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</si>
  <si>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</si>
  <si>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</si>
  <si>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</si>
  <si>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</si>
  <si>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</si>
  <si>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</si>
  <si>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</si>
  <si>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</si>
  <si>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</si>
  <si>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</si>
  <si>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</si>
  <si>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</si>
  <si>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</si>
  <si>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</si>
  <si>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</si>
  <si>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</si>
  <si>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</si>
  <si>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</si>
  <si>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</si>
  <si>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</si>
  <si>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</si>
  <si>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</si>
  <si>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</si>
  <si>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</si>
  <si>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</si>
  <si>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</si>
  <si>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</si>
  <si>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</si>
  <si>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</si>
  <si>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</si>
  <si>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</si>
  <si>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</si>
  <si>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</si>
  <si>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</si>
  <si>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</si>
  <si>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</si>
  <si>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</si>
  <si>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</si>
  <si>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</si>
  <si>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</si>
  <si>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</si>
  <si>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</si>
  <si>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</si>
  <si>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</si>
  <si>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</si>
  <si>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</si>
  <si>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</si>
  <si>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</si>
  <si>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</si>
  <si>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</si>
  <si>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</si>
  <si>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</si>
  <si>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</si>
  <si>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</si>
  <si>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</si>
  <si>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</si>
  <si>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</si>
  <si>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</si>
  <si>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</si>
  <si>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</si>
  <si>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</si>
  <si>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</si>
  <si>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</si>
  <si>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</si>
  <si>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</si>
  <si>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</si>
  <si>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</si>
  <si>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</si>
  <si>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</si>
  <si>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</si>
  <si>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</si>
  <si>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</si>
  <si>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</si>
  <si>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</si>
  <si>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</si>
  <si>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</si>
  <si>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</si>
  <si>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</si>
  <si>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</si>
  <si>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</si>
  <si>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</si>
  <si>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</si>
  <si>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</si>
  <si>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</si>
  <si>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</si>
  <si>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</si>
  <si>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</si>
  <si>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</si>
  <si>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</si>
  <si>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</si>
  <si>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</si>
  <si>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</si>
  <si>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</si>
  <si>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</si>
  <si>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</si>
  <si>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</si>
  <si>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</si>
  <si>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</si>
  <si>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</si>
  <si>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</si>
  <si>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</si>
  <si>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</si>
  <si>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</si>
  <si>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</si>
  <si>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</si>
  <si>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</si>
  <si>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</si>
  <si>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</si>
  <si>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</si>
  <si>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</si>
  <si>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</si>
  <si>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</si>
  <si>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</si>
  <si>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</si>
  <si>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</si>
  <si>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</si>
  <si>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</si>
  <si>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</si>
  <si>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</si>
  <si>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</si>
  <si>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</si>
  <si>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</si>
  <si>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</si>
  <si>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</si>
  <si>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</si>
  <si>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</si>
  <si>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</si>
  <si>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</si>
  <si>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</si>
  <si>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</si>
  <si>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</si>
  <si>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</si>
  <si>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</si>
  <si>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</si>
  <si>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</si>
  <si>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</si>
  <si>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</si>
  <si>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</si>
  <si>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</si>
  <si>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</si>
  <si>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</si>
  <si>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</si>
  <si>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</si>
  <si>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</si>
  <si>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</si>
  <si>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</si>
  <si>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</si>
  <si>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</si>
  <si>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</si>
  <si>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</si>
  <si>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</si>
  <si>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</si>
  <si>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</si>
  <si>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</si>
  <si>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</si>
  <si>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</si>
  <si>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</si>
  <si>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</si>
  <si>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</si>
  <si>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</si>
  <si>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</si>
  <si>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</si>
  <si>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</si>
  <si>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</si>
  <si>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</si>
  <si>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</si>
  <si>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</si>
  <si>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</si>
  <si>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</si>
  <si>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</si>
  <si>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</si>
  <si>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</si>
  <si>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</si>
  <si>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</si>
  <si>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</si>
  <si>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</si>
  <si>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</si>
  <si>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</si>
  <si>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</si>
  <si>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</si>
  <si>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</si>
  <si>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</si>
  <si>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</si>
  <si>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</si>
  <si>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</si>
  <si>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</si>
  <si>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</si>
  <si>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</si>
  <si>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</si>
  <si>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</si>
  <si>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</si>
  <si>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</si>
  <si>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</si>
  <si>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</si>
  <si>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</si>
  <si>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</si>
  <si>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</si>
  <si>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</si>
  <si>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</si>
  <si>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</si>
  <si>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</si>
  <si>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</si>
  <si>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</si>
  <si>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</si>
  <si>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</si>
  <si>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</si>
  <si>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</si>
  <si>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</si>
  <si>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</si>
  <si>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</si>
  <si>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</si>
  <si>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</si>
  <si>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</si>
  <si>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</si>
  <si>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</si>
  <si>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</si>
  <si>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</si>
  <si>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</si>
  <si>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</si>
  <si>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</si>
  <si>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</si>
  <si>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</si>
  <si>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</si>
  <si>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</si>
  <si>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</si>
  <si>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</si>
  <si>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</si>
  <si>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</si>
  <si>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</si>
  <si>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</si>
  <si>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</si>
  <si>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</si>
  <si>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</si>
  <si>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</si>
  <si>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</si>
  <si>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</si>
  <si>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</si>
  <si>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</si>
  <si>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</si>
  <si>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</si>
  <si>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</si>
  <si>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</si>
  <si>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</si>
  <si>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</si>
  <si>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</si>
  <si>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</si>
  <si>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</si>
  <si>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</si>
  <si>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</si>
  <si>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</si>
  <si>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</si>
  <si>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</si>
  <si>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</si>
  <si>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</si>
  <si>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</si>
  <si>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</si>
  <si>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</si>
  <si>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</si>
  <si>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</si>
  <si>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</si>
  <si>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</si>
  <si>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</si>
  <si>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</si>
  <si>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</si>
  <si>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</si>
  <si>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</si>
  <si>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</si>
  <si>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</si>
  <si>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</si>
  <si>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</si>
  <si>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</si>
  <si>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</si>
  <si>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</si>
  <si>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</si>
  <si>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</si>
  <si>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</si>
  <si>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</si>
  <si>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</si>
  <si>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</si>
  <si>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</si>
  <si>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</si>
  <si>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</si>
  <si>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</si>
  <si>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</si>
  <si>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</si>
  <si>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</si>
  <si>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</si>
  <si>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</si>
  <si>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</si>
  <si>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</si>
  <si>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</si>
  <si>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</si>
  <si>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</si>
  <si>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</si>
  <si>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</si>
  <si>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</si>
  <si>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</si>
  <si>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</si>
  <si>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</si>
  <si>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</si>
  <si>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</si>
  <si>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</si>
  <si>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</si>
  <si>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</si>
  <si>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</si>
  <si>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</si>
  <si>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</si>
  <si>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</si>
  <si>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</si>
  <si>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</si>
  <si>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</si>
  <si>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</si>
  <si>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</si>
  <si>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</si>
  <si>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</si>
  <si>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</si>
  <si>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</si>
  <si>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</si>
  <si>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</si>
  <si>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</si>
  <si>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</si>
  <si>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</si>
  <si>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</si>
  <si>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</si>
  <si>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</si>
  <si>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</si>
  <si>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</si>
  <si>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</si>
  <si>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</si>
  <si>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</si>
  <si>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</si>
  <si>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</si>
  <si>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</si>
  <si>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</si>
  <si>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</si>
  <si>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</si>
  <si>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</si>
  <si>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</si>
  <si>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</si>
  <si>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</si>
  <si>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</si>
  <si>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</si>
  <si>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</si>
  <si>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</si>
  <si>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</si>
  <si>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</si>
  <si>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</si>
  <si>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</si>
  <si>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</si>
  <si>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</si>
  <si>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</si>
  <si>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</si>
  <si>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</si>
  <si>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</si>
  <si>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</si>
  <si>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</si>
  <si>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</si>
  <si>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</si>
  <si>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</si>
  <si>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</si>
  <si>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</si>
  <si>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</si>
  <si>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</si>
  <si>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</si>
  <si>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</si>
  <si>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</si>
  <si>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</si>
  <si>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</si>
  <si>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</si>
  <si>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</si>
  <si>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</si>
  <si>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</si>
  <si>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</si>
  <si>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</si>
  <si>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</si>
  <si>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</si>
  <si>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</si>
  <si>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</si>
  <si>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</si>
  <si>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</si>
  <si>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</si>
  <si>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</si>
  <si>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</si>
  <si>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</si>
  <si>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</si>
  <si>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</si>
  <si>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</si>
  <si>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</si>
  <si>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</si>
  <si>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</si>
  <si>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</si>
  <si>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</si>
  <si>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</si>
  <si>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</si>
  <si>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</si>
  <si>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</si>
  <si>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</si>
  <si>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</si>
  <si>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</si>
  <si>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</si>
  <si>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</si>
  <si>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</si>
  <si>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</si>
  <si>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</si>
  <si>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</si>
  <si>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</si>
  <si>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</si>
  <si>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</si>
  <si>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</si>
  <si>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</si>
  <si>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</si>
  <si>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</si>
  <si>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</si>
  <si>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</si>
  <si>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</si>
  <si>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</si>
  <si>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</si>
  <si>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</si>
  <si>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</si>
  <si>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</si>
  <si>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</si>
  <si>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</si>
  <si>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</si>
  <si>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</si>
  <si>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</si>
  <si>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</si>
  <si>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</si>
  <si>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</si>
  <si>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</si>
  <si>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</si>
  <si>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</si>
  <si>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</si>
  <si>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</si>
  <si>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</si>
  <si>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</si>
  <si>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</si>
  <si>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</si>
  <si>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</si>
  <si>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</si>
  <si>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</si>
  <si>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</si>
  <si>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</si>
  <si>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</si>
  <si>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</si>
  <si>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</si>
  <si>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</si>
  <si>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</si>
  <si>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</si>
  <si>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</si>
  <si>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</si>
  <si>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</si>
  <si>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</si>
  <si>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</si>
  <si>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</si>
  <si>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</si>
  <si>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</si>
  <si>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</si>
  <si>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</si>
  <si>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</si>
  <si>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</si>
  <si>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</si>
  <si>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</si>
  <si>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</si>
  <si>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</si>
  <si>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</si>
  <si>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</si>
  <si>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</si>
  <si>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</si>
  <si>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</si>
  <si>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</si>
  <si>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</si>
  <si>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</si>
  <si>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</si>
  <si>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</si>
  <si>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</si>
  <si>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</si>
  <si>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</si>
  <si>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</si>
  <si>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</si>
  <si>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</si>
  <si>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</si>
  <si>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</si>
  <si>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</si>
  <si>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</si>
  <si>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</si>
  <si>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</si>
  <si>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</si>
  <si>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</si>
  <si>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</si>
  <si>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</si>
  <si>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</si>
  <si>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</si>
  <si>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</si>
  <si>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</si>
  <si>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</si>
  <si>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</si>
  <si>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</si>
  <si>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</si>
  <si>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</si>
  <si>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</si>
  <si>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</si>
  <si>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</si>
  <si>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</si>
  <si>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</si>
  <si>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</si>
  <si>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</si>
  <si>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</si>
  <si>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</si>
  <si>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</si>
  <si>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</si>
  <si>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</si>
  <si>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</si>
  <si>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</si>
  <si>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</si>
  <si>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</si>
  <si>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</si>
  <si>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</si>
  <si>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</si>
  <si>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</si>
  <si>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</si>
  <si>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</si>
  <si>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</si>
  <si>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</si>
  <si>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</si>
  <si>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</si>
  <si>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</si>
  <si>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</si>
  <si>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</si>
  <si>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</si>
  <si>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</si>
  <si>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</si>
  <si>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</si>
  <si>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</si>
  <si>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</si>
  <si>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</si>
  <si>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</si>
  <si>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</si>
  <si>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</si>
  <si>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</si>
  <si>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</si>
  <si>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</si>
  <si>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</si>
  <si>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</si>
  <si>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</si>
  <si>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</si>
  <si>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</si>
  <si>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</si>
  <si>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</si>
  <si>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</si>
  <si>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</si>
  <si>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</si>
  <si>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</si>
  <si>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</si>
  <si>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</si>
  <si>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</si>
  <si>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</si>
  <si>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</si>
  <si>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</si>
  <si>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</si>
  <si>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</si>
  <si>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</si>
  <si>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</si>
  <si>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</si>
  <si>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</si>
  <si>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</si>
  <si>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</si>
  <si>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</si>
  <si>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</si>
  <si>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</si>
  <si>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</si>
  <si>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</si>
  <si>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</si>
  <si>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</si>
  <si>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</si>
  <si>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</si>
  <si>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</si>
  <si>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</si>
  <si>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</si>
  <si>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</si>
  <si>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</si>
  <si>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</si>
  <si>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</si>
  <si>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</si>
  <si>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</si>
  <si>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</si>
  <si>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</si>
  <si>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</si>
  <si>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</si>
  <si>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</si>
  <si>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</si>
  <si>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</si>
  <si>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</si>
  <si>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</si>
  <si>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</si>
  <si>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</si>
  <si>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</si>
  <si>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</si>
  <si>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</si>
  <si>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</si>
  <si>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</si>
  <si>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</si>
  <si>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</si>
  <si>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</si>
  <si>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</si>
  <si>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</si>
  <si>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</si>
  <si>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</si>
  <si>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</si>
  <si>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</si>
  <si>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</si>
  <si>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</si>
  <si>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</si>
  <si>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</si>
  <si>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</si>
  <si>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</si>
  <si>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</si>
  <si>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</si>
  <si>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</si>
  <si>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</si>
  <si>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</si>
  <si>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</si>
  <si>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</si>
  <si>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</si>
  <si>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</si>
  <si>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</si>
  <si>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</si>
  <si>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</si>
  <si>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</si>
  <si>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</si>
  <si>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</si>
  <si>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</si>
  <si>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</si>
  <si>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</si>
  <si>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</si>
  <si>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</si>
  <si>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</si>
  <si>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</si>
  <si>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</si>
  <si>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</si>
  <si>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</si>
  <si>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</si>
  <si>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</si>
  <si>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</si>
  <si>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</si>
  <si>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</si>
  <si>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</si>
  <si>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</si>
  <si>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</si>
  <si>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</si>
  <si>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</si>
  <si>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</si>
  <si>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</si>
  <si>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</si>
  <si>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</si>
  <si>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</si>
  <si>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</si>
  <si>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</si>
  <si>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</si>
  <si>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</si>
  <si>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</si>
  <si>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</si>
  <si>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</si>
  <si>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</si>
  <si>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</si>
  <si>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</si>
  <si>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</si>
  <si>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</si>
  <si>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</si>
  <si>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</si>
  <si>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</si>
  <si>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</si>
  <si>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</si>
  <si>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</si>
  <si>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</si>
  <si>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</si>
  <si>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</si>
  <si>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</si>
  <si>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</si>
  <si>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</si>
  <si>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</si>
  <si>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</si>
  <si>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</si>
  <si>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</si>
  <si>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</si>
  <si>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</si>
  <si>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</si>
  <si>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</si>
  <si>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</si>
  <si>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</si>
  <si>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</si>
  <si>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</si>
  <si>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</si>
  <si>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</si>
  <si>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</si>
  <si>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</si>
  <si>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</si>
  <si>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</si>
  <si>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</si>
  <si>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</si>
  <si>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</si>
  <si>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</si>
  <si>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</si>
  <si>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</si>
  <si>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</si>
  <si>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</si>
  <si>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</si>
  <si>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</si>
  <si>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</si>
  <si>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</si>
  <si>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</si>
  <si>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</si>
  <si>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</si>
  <si>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</si>
  <si>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</si>
  <si>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</si>
  <si>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</si>
  <si>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</si>
  <si>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</si>
  <si>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</si>
  <si>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</si>
  <si>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</si>
  <si>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</si>
  <si>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</si>
  <si>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</si>
  <si>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</si>
  <si>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</si>
  <si>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</si>
  <si>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</si>
  <si>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</si>
  <si>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</si>
  <si>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</si>
  <si>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</si>
  <si>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</si>
  <si>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</si>
  <si>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</si>
  <si>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</si>
  <si>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</si>
  <si>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</si>
  <si>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</si>
  <si>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</si>
  <si>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</si>
  <si>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</si>
  <si>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</si>
  <si>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</si>
  <si>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</si>
  <si>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</si>
  <si>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</si>
  <si>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</si>
  <si>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</si>
  <si>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</si>
  <si>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</si>
  <si>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</si>
  <si>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</si>
  <si>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</si>
  <si>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</si>
  <si>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</si>
  <si>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</si>
  <si>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</si>
  <si>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</si>
  <si>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</si>
  <si>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</si>
  <si>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</si>
  <si>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</si>
  <si>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</si>
  <si>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</si>
  <si>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</si>
  <si>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</si>
  <si>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</si>
  <si>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</si>
  <si>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</si>
  <si>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</si>
  <si>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</si>
  <si>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</si>
  <si>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</si>
  <si>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</si>
  <si>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</si>
  <si>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</si>
  <si>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</si>
  <si>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</si>
  <si>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</si>
  <si>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</si>
  <si>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</si>
  <si>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</si>
  <si>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</si>
  <si>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</si>
  <si>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</si>
  <si>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</si>
  <si>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</si>
  <si>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</si>
  <si>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</si>
  <si>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</si>
  <si>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</si>
  <si>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</si>
  <si>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</si>
  <si>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</si>
  <si>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</si>
  <si>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</si>
  <si>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</si>
  <si>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</si>
  <si>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</si>
  <si>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</si>
  <si>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</si>
  <si>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</si>
  <si>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</si>
  <si>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</si>
  <si>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</si>
  <si>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</si>
  <si>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</si>
  <si>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</si>
  <si>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</si>
  <si>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</si>
  <si>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</si>
  <si>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</si>
  <si>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</si>
  <si>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</si>
  <si>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</si>
  <si>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</si>
  <si>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</si>
  <si>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</si>
  <si>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</si>
  <si>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</si>
  <si>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</si>
  <si>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</si>
  <si>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</si>
  <si>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</si>
  <si>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</si>
  <si>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</si>
  <si>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</si>
  <si>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</si>
  <si>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</si>
  <si>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</si>
  <si>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</si>
  <si>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</si>
  <si>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</si>
  <si>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</si>
  <si>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</si>
  <si>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</si>
  <si>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</si>
  <si>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</si>
  <si>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</si>
  <si>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</si>
  <si>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</si>
  <si>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</si>
  <si>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</si>
  <si>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</si>
  <si>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</si>
  <si>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</si>
  <si>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</si>
  <si>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</si>
  <si>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</si>
  <si>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</si>
  <si>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</si>
  <si>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</si>
  <si>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</si>
  <si>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</si>
  <si>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</si>
  <si>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</si>
  <si>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</si>
  <si>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</si>
  <si>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</si>
  <si>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</si>
  <si>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</si>
  <si>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</si>
  <si>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</si>
  <si>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</si>
  <si>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</si>
  <si>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</si>
  <si>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</si>
  <si>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</si>
  <si>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</si>
  <si>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</si>
  <si>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</si>
  <si>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</si>
  <si>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</si>
  <si>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</si>
  <si>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</si>
  <si>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</si>
  <si>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</si>
  <si>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</si>
  <si>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</si>
  <si>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</si>
  <si>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</si>
  <si>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</si>
  <si>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</si>
  <si>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</si>
  <si>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</si>
  <si>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</si>
  <si>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</si>
  <si>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</si>
  <si>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</si>
  <si>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</si>
  <si>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</si>
  <si>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</si>
  <si>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</si>
  <si>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</si>
  <si>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</si>
  <si>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</si>
  <si>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</si>
  <si>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</si>
  <si>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</si>
  <si>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</si>
  <si>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</si>
  <si>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</si>
  <si>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</si>
  <si>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</si>
  <si>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</si>
  <si>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</si>
  <si>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</si>
  <si>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</si>
  <si>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</si>
  <si>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</si>
  <si>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</si>
  <si>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</si>
  <si>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</si>
  <si>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</si>
  <si>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</si>
  <si>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</si>
  <si>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</si>
  <si>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</si>
  <si>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</si>
  <si>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</si>
  <si>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</si>
  <si>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</si>
  <si>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</si>
  <si>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</si>
  <si>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</si>
  <si>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</si>
  <si>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</si>
  <si>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</si>
  <si>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</si>
  <si>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</si>
  <si>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</si>
  <si>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</si>
  <si>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</si>
  <si>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</si>
  <si>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</si>
  <si>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</si>
  <si>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</si>
  <si>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</si>
  <si>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</si>
  <si>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</si>
  <si>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</si>
  <si>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</si>
  <si>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</si>
  <si>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</si>
  <si>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</si>
  <si>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</si>
  <si>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</si>
  <si>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</si>
  <si>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</si>
  <si>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</si>
  <si>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</si>
  <si>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</si>
  <si>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</si>
  <si>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</si>
  <si>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</si>
  <si>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</si>
  <si>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</si>
  <si>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</si>
  <si>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</si>
  <si>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</si>
  <si>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</si>
  <si>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</si>
  <si>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</si>
  <si>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</si>
  <si>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</si>
  <si>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</si>
  <si>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</si>
  <si>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</si>
  <si>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</si>
  <si>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</si>
  <si>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</si>
  <si>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</si>
  <si>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</si>
  <si>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</si>
  <si>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</si>
  <si>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</si>
  <si>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</si>
  <si>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</si>
  <si>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</si>
  <si>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</si>
  <si>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</si>
  <si>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</si>
  <si>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</si>
  <si>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</si>
  <si>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</si>
  <si>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</si>
  <si>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</si>
  <si>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</si>
  <si>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</si>
  <si>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</si>
  <si>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</si>
  <si>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</si>
  <si>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</si>
  <si>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</si>
  <si>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</si>
  <si>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</si>
  <si>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</si>
  <si>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</si>
  <si>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</si>
  <si>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</si>
  <si>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</si>
  <si>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</si>
  <si>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</si>
  <si>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</si>
  <si>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</si>
  <si>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</si>
  <si>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</si>
  <si>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</si>
  <si>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</si>
  <si>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</si>
  <si>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</si>
  <si>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</si>
  <si>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</si>
  <si>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</si>
  <si>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</si>
  <si>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</si>
  <si>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</si>
  <si>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</si>
  <si>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</si>
  <si>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</si>
  <si>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</si>
  <si>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</si>
  <si>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</si>
  <si>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</si>
  <si>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</si>
  <si>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</si>
  <si>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</si>
  <si>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</si>
  <si>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</si>
  <si>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</si>
  <si>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</si>
  <si>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</si>
  <si>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</si>
  <si>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</si>
  <si>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</si>
  <si>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</si>
  <si>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</si>
  <si>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</si>
  <si>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</si>
  <si>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</si>
  <si>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</si>
  <si>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</si>
  <si>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</si>
  <si>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</si>
  <si>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</si>
  <si>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</si>
  <si>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</si>
  <si>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</si>
  <si>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</si>
  <si>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</si>
  <si>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</si>
  <si>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</si>
  <si>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</si>
  <si>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</si>
  <si>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</si>
  <si>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</si>
  <si>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</si>
  <si>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</si>
  <si>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</si>
  <si>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</si>
  <si>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</si>
  <si>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</si>
  <si>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</si>
  <si>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</si>
  <si>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</si>
  <si>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</si>
  <si>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</si>
  <si>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</si>
  <si>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</si>
  <si>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</si>
  <si>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</si>
  <si>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</si>
  <si>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</si>
  <si>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</si>
  <si>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</si>
  <si>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</si>
  <si>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</si>
  <si>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</si>
  <si>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</si>
  <si>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</si>
  <si>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</si>
  <si>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</si>
  <si>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</si>
  <si>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</si>
  <si>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</si>
  <si>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</si>
  <si>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</si>
  <si>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</si>
  <si>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</si>
  <si>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</si>
  <si>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</si>
  <si>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</si>
  <si>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</si>
  <si>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</si>
  <si>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</si>
  <si>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</si>
  <si>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</si>
  <si>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</si>
  <si>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</si>
  <si>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</si>
  <si>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</si>
  <si>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</si>
  <si>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</si>
  <si>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</si>
  <si>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</si>
  <si>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</si>
  <si>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</si>
  <si>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</si>
  <si>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</si>
  <si>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</si>
  <si>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</si>
  <si>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</si>
  <si>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</si>
  <si>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</si>
  <si>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</si>
  <si>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</si>
  <si>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</si>
  <si>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</si>
  <si>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</si>
  <si>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</si>
  <si>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</si>
  <si>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</si>
  <si>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</si>
  <si>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</si>
  <si>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</si>
  <si>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</si>
  <si>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</si>
  <si>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</si>
  <si>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</si>
  <si>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</si>
  <si>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</si>
  <si>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</si>
  <si>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</si>
  <si>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</si>
  <si>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</si>
  <si>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</si>
  <si>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</si>
  <si>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</si>
  <si>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</si>
  <si>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</si>
  <si>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</si>
  <si>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</si>
  <si>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</si>
  <si>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</si>
  <si>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</si>
  <si>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</si>
  <si>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</si>
  <si>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</si>
  <si>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</si>
  <si>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</si>
  <si>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</si>
  <si>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</si>
  <si>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</si>
  <si>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</si>
  <si>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</si>
  <si>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</si>
  <si>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</si>
  <si>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</si>
  <si>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</si>
  <si>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</si>
  <si>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</si>
  <si>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</si>
  <si>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</si>
  <si>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</si>
  <si>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</si>
  <si>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</si>
  <si>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</si>
  <si>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</si>
  <si>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</si>
  <si>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</si>
  <si>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</si>
  <si>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</si>
  <si>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</si>
  <si>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</si>
  <si>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</si>
  <si>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</si>
  <si>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</si>
  <si>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</si>
  <si>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</si>
  <si>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</si>
  <si>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</si>
  <si>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</si>
  <si>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</si>
  <si>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</si>
  <si>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</si>
  <si>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</si>
  <si>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</si>
  <si>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</si>
  <si>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</si>
  <si>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</si>
  <si>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</si>
  <si>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</si>
  <si>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</si>
  <si>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</si>
  <si>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</si>
  <si>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</si>
  <si>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</si>
  <si>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</si>
  <si>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</si>
  <si>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</si>
  <si>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</si>
  <si>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</si>
  <si>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</si>
  <si>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</si>
  <si>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</si>
  <si>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</si>
  <si>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</si>
  <si>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</si>
  <si>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</si>
  <si>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</si>
  <si>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</si>
  <si>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</si>
  <si>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</si>
  <si>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</si>
  <si>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</si>
  <si>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</si>
  <si>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</si>
  <si>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</si>
  <si>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</si>
  <si>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</si>
  <si>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</si>
  <si>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</si>
  <si>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</si>
  <si>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</si>
  <si>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</si>
  <si>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</si>
  <si>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</si>
  <si>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</si>
  <si>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</si>
  <si>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</si>
  <si>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</si>
  <si>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</si>
  <si>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</si>
  <si>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</si>
  <si>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</si>
  <si>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</si>
  <si>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</si>
  <si>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</si>
  <si>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</si>
  <si>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</si>
  <si>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</si>
  <si>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</si>
  <si>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</si>
  <si>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</si>
  <si>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</si>
  <si>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</si>
  <si>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</si>
  <si>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</si>
  <si>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</si>
  <si>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</si>
  <si>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</si>
  <si>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</si>
  <si>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</si>
  <si>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</si>
  <si>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</si>
  <si>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</si>
  <si>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</si>
  <si>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</si>
  <si>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</si>
  <si>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</si>
  <si>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</si>
  <si>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</si>
  <si>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</si>
  <si>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</si>
  <si>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</si>
  <si>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</si>
  <si>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</si>
  <si>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</si>
  <si>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</si>
  <si>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</si>
  <si>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</si>
  <si>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</si>
  <si>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</si>
  <si>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</si>
  <si>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</si>
  <si>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</si>
  <si>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</si>
  <si>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</si>
  <si>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</si>
  <si>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</si>
  <si>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</si>
  <si>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</si>
  <si>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</si>
  <si>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</si>
  <si>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</si>
  <si>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</si>
  <si>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</si>
  <si>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</si>
  <si>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</si>
  <si>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</si>
  <si>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</si>
  <si>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</si>
  <si>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</si>
  <si>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</si>
  <si>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</si>
  <si>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</si>
  <si>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</si>
  <si>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</si>
  <si>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</si>
  <si>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</si>
  <si>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</si>
  <si>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</si>
  <si>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</si>
  <si>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</si>
  <si>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</si>
  <si>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</si>
  <si>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</si>
  <si>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</si>
  <si>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</si>
  <si>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</si>
  <si>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</si>
  <si>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</si>
  <si>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</si>
  <si>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</si>
  <si>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</si>
  <si>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</si>
  <si>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</si>
  <si>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</si>
  <si>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</si>
  <si>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</si>
  <si>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</si>
  <si>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</si>
  <si>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</si>
  <si>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</si>
  <si>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</si>
  <si>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</si>
  <si>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</si>
  <si>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</si>
  <si>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</si>
  <si>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</si>
  <si>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</si>
  <si>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</si>
  <si>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</si>
  <si>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</si>
  <si>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</si>
  <si>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</si>
  <si>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</si>
  <si>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</si>
  <si>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</si>
  <si>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</si>
  <si>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</si>
  <si>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</si>
  <si>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</si>
  <si>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</si>
  <si>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</si>
  <si>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</si>
  <si>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</si>
  <si>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</si>
  <si>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</si>
  <si>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</si>
  <si>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</si>
  <si>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</si>
  <si>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</si>
  <si>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</si>
  <si>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</si>
  <si>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</si>
  <si>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</si>
  <si>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</si>
  <si>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</si>
  <si>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</si>
  <si>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</si>
  <si>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</si>
  <si>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</si>
  <si>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</si>
  <si>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</si>
  <si>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</si>
  <si>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</si>
  <si>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</si>
  <si>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</si>
  <si>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</si>
  <si>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</si>
  <si>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</si>
  <si>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</si>
  <si>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</si>
  <si>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</si>
  <si>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</si>
  <si>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</si>
  <si>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</si>
  <si>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</si>
  <si>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</si>
  <si>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</si>
  <si>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</si>
  <si>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</si>
  <si>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</si>
  <si>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</si>
  <si>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</si>
  <si>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</si>
  <si>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</si>
  <si>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</si>
  <si>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</si>
  <si>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</si>
  <si>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</si>
  <si>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</si>
  <si>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</si>
  <si>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</si>
  <si>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</si>
  <si>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</si>
  <si>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</si>
  <si>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</si>
  <si>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</si>
  <si>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</si>
  <si>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</si>
  <si>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</si>
  <si>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</si>
  <si>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</si>
  <si>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</si>
  <si>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</si>
  <si>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</si>
  <si>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</si>
  <si>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</si>
  <si>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</si>
  <si>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</si>
  <si>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</si>
  <si>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</si>
  <si>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</si>
  <si>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</si>
  <si>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</si>
  <si>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</si>
  <si>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</si>
  <si>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</si>
  <si>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</si>
  <si>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</si>
  <si>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</si>
  <si>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</si>
  <si>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</si>
  <si>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</si>
  <si>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</si>
  <si>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</si>
  <si>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</si>
  <si>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</si>
  <si>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</si>
  <si>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</si>
  <si>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</si>
  <si>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</si>
  <si>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</si>
  <si>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</si>
  <si>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</si>
  <si>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</si>
  <si>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</si>
  <si>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</si>
  <si>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</si>
  <si>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</si>
  <si>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</si>
  <si>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</si>
  <si>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</si>
  <si>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</si>
  <si>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</si>
  <si>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</si>
  <si>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</si>
  <si>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</si>
  <si>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</si>
  <si>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</si>
  <si>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</si>
  <si>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</si>
  <si>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</si>
  <si>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</si>
  <si>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</si>
  <si>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</si>
  <si>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</si>
  <si>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</si>
  <si>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</si>
  <si>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</si>
  <si>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</si>
  <si>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</si>
  <si>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</si>
  <si>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</si>
  <si>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</si>
  <si>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</si>
  <si>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</si>
  <si>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</si>
  <si>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</si>
  <si>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</si>
  <si>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</si>
  <si>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</si>
  <si>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</si>
  <si>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</si>
  <si>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</si>
  <si>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</si>
  <si>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</si>
  <si>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</si>
  <si>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</si>
  <si>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</si>
  <si>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</si>
  <si>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</si>
  <si>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</si>
  <si>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</si>
  <si>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</si>
  <si>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</si>
  <si>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</si>
  <si>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</si>
  <si>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</si>
  <si>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</si>
  <si>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</si>
  <si>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</si>
  <si>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</si>
  <si>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</si>
  <si>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</si>
  <si>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</si>
  <si>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</si>
  <si>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</si>
  <si>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</si>
  <si>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</si>
  <si>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</si>
  <si>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</si>
  <si>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</si>
  <si>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</si>
  <si>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</si>
  <si>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</si>
  <si>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</si>
  <si>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</si>
  <si>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</si>
  <si>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</si>
  <si>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</si>
  <si>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</si>
  <si>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</si>
  <si>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</si>
  <si>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</si>
  <si>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</si>
  <si>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</si>
  <si>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</si>
  <si>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</si>
  <si>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</si>
  <si>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</si>
  <si>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</si>
  <si>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</si>
  <si>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</si>
  <si>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</si>
  <si>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</si>
  <si>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</si>
  <si>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</si>
  <si>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</si>
  <si>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</si>
  <si>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</si>
  <si>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</si>
  <si>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</si>
  <si>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</si>
  <si>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</si>
  <si>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</si>
  <si>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</si>
  <si>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</si>
  <si>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</si>
  <si>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</si>
  <si>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</si>
  <si>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</si>
  <si>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</si>
  <si>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</si>
  <si>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</si>
  <si>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</si>
  <si>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</si>
  <si>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</si>
  <si>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</si>
  <si>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</si>
  <si>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</si>
  <si>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</si>
  <si>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</si>
  <si>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</si>
  <si>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</si>
  <si>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</si>
  <si>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</si>
  <si>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</si>
  <si>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</si>
  <si>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</si>
  <si>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</si>
  <si>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</si>
  <si>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</si>
  <si>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</si>
  <si>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</si>
  <si>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</si>
  <si>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</si>
  <si>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</si>
  <si>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</si>
  <si>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</si>
  <si>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</si>
  <si>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</si>
  <si>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</si>
  <si>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</si>
  <si>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</si>
  <si>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</si>
  <si>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</si>
  <si>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</si>
  <si>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</si>
  <si>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</si>
  <si>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</si>
  <si>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</si>
  <si>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</si>
  <si>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</si>
  <si>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</si>
  <si>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</si>
  <si>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</si>
  <si>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</si>
  <si>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</si>
  <si>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</si>
  <si>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</si>
  <si>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</si>
  <si>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</si>
  <si>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</si>
  <si>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</si>
  <si>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</si>
  <si>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</si>
  <si>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</si>
  <si>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</si>
  <si>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</si>
  <si>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</si>
  <si>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</si>
  <si>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</si>
  <si>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</si>
  <si>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</si>
  <si>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</si>
  <si>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</si>
  <si>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</si>
  <si>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</si>
  <si>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</si>
  <si>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</si>
  <si>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</si>
  <si>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</si>
  <si>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</si>
  <si>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</si>
  <si>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</si>
  <si>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</si>
  <si>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</si>
  <si>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</si>
  <si>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</si>
  <si>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</si>
  <si>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</si>
  <si>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</si>
  <si>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</si>
  <si>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</si>
  <si>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</si>
  <si>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</si>
  <si>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</si>
  <si>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</si>
  <si>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</si>
  <si>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</si>
  <si>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</si>
  <si>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</si>
  <si>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</si>
  <si>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</si>
  <si>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</si>
  <si>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</si>
  <si>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</si>
  <si>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</si>
  <si>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</si>
  <si>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</si>
  <si>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</si>
  <si>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</si>
  <si>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</si>
  <si>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</si>
  <si>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</si>
  <si>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</si>
  <si>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</si>
  <si>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</si>
  <si>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</si>
  <si>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</si>
  <si>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</si>
  <si>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</si>
  <si>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</si>
  <si>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</si>
  <si>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</si>
  <si>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</si>
  <si>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</si>
  <si>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</si>
  <si>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</si>
  <si>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</si>
  <si>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</si>
  <si>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</si>
  <si>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</si>
  <si>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</si>
  <si>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</si>
  <si>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</si>
  <si>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</si>
  <si>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</si>
  <si>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</si>
  <si>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</si>
  <si>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</si>
  <si>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</si>
  <si>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</si>
  <si>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</si>
  <si>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</si>
  <si>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</si>
  <si>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</si>
  <si>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</si>
  <si>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</si>
  <si>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</si>
  <si>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</si>
  <si>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</si>
  <si>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</si>
  <si>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</si>
  <si>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</si>
  <si>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</si>
  <si>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</si>
  <si>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</si>
  <si>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</si>
  <si>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</si>
  <si>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</si>
  <si>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</si>
  <si>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</si>
  <si>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</si>
  <si>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</si>
  <si>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</si>
  <si>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</si>
  <si>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</si>
  <si>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</si>
  <si>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</si>
  <si>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</si>
  <si>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</si>
  <si>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</si>
  <si>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</si>
  <si>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</si>
  <si>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</si>
  <si>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</si>
  <si>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</si>
  <si>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</si>
  <si>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</si>
  <si>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</si>
  <si>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</si>
  <si>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</si>
  <si>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</si>
  <si>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</si>
  <si>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</si>
  <si>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</si>
  <si>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</si>
  <si>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</si>
  <si>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</si>
  <si>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</si>
  <si>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</si>
  <si>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</si>
  <si>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</si>
  <si>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</si>
  <si>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</si>
  <si>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</si>
  <si>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</si>
  <si>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</si>
  <si>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</si>
  <si>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</si>
  <si>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</si>
  <si>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</si>
  <si>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</si>
  <si>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</si>
  <si>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</si>
  <si>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</si>
  <si>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</si>
  <si>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</si>
  <si>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</si>
  <si>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</si>
  <si>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</si>
  <si>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</si>
  <si>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</si>
  <si>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</si>
  <si>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</si>
  <si>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</si>
  <si>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</si>
  <si>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</si>
  <si>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</si>
  <si>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</si>
  <si>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</si>
  <si>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</si>
  <si>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</si>
  <si>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</si>
  <si>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</si>
  <si>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</si>
  <si>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</si>
  <si>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</si>
  <si>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</si>
  <si>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</si>
  <si>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</si>
  <si>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</si>
  <si>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</si>
  <si>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</si>
  <si>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</si>
  <si>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</si>
  <si>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</si>
  <si>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</si>
  <si>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</si>
  <si>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</si>
  <si>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</si>
  <si>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</si>
  <si>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</si>
  <si>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</si>
  <si>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</si>
  <si>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</si>
  <si>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</si>
  <si>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</si>
  <si>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</si>
  <si>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</si>
  <si>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</si>
  <si>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</si>
  <si>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</si>
  <si>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</si>
  <si>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</si>
  <si>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</si>
  <si>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</si>
  <si>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</si>
  <si>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</si>
  <si>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</si>
  <si>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</si>
  <si>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</si>
  <si>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</si>
  <si>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</si>
  <si>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</si>
  <si>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</si>
  <si>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</si>
  <si>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</si>
  <si>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</si>
  <si>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</si>
  <si>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</si>
  <si>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</si>
  <si>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</si>
  <si>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</si>
  <si>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</si>
  <si>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</si>
  <si>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</si>
  <si>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</si>
  <si>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</si>
  <si>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</si>
  <si>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</si>
  <si>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</si>
  <si>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</si>
  <si>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</si>
  <si>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</si>
  <si>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</si>
  <si>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</si>
  <si>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</si>
  <si>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</si>
  <si>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</si>
  <si>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</si>
  <si>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</si>
  <si>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</si>
  <si>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</si>
  <si>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</si>
  <si>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</si>
  <si>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</si>
  <si>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</si>
  <si>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</si>
  <si>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</si>
  <si>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</si>
  <si>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</si>
  <si>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</si>
  <si>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</si>
  <si>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</si>
  <si>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</si>
  <si>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</si>
  <si>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</si>
  <si>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</si>
  <si>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</si>
  <si>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</si>
  <si>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</si>
  <si>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</si>
  <si>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</si>
  <si>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</si>
  <si>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</si>
  <si>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</si>
  <si>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</si>
  <si>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</si>
  <si>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</si>
  <si>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</si>
  <si>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</si>
  <si>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</si>
  <si>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</si>
  <si>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</si>
  <si>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</si>
  <si>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</si>
  <si>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</si>
  <si>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</si>
  <si>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</si>
  <si>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</si>
  <si>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</si>
  <si>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</si>
  <si>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</si>
  <si>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</si>
  <si>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</si>
  <si>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</si>
  <si>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</si>
  <si>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</si>
  <si>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</si>
  <si>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</si>
  <si>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</si>
  <si>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</si>
  <si>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</si>
  <si>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</si>
  <si>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</si>
  <si>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</si>
  <si>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</si>
  <si>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</si>
  <si>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</si>
  <si>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</si>
  <si>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</si>
  <si>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</si>
  <si>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</si>
  <si>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</si>
  <si>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</si>
  <si>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</si>
  <si>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</si>
  <si>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</si>
  <si>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</si>
  <si>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</si>
  <si>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</si>
  <si>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</si>
  <si>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</si>
  <si>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</si>
  <si>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</si>
  <si>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</si>
  <si>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</si>
  <si>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</si>
  <si>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</si>
  <si>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</si>
  <si>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</si>
  <si>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</si>
  <si>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</si>
  <si>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</si>
  <si>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</si>
  <si>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</si>
  <si>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</si>
  <si>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</si>
  <si>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</si>
  <si>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</si>
  <si>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</si>
  <si>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</si>
  <si>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</si>
  <si>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</si>
  <si>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</si>
  <si>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</si>
  <si>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</si>
  <si>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</si>
  <si>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</si>
  <si>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</si>
  <si>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</si>
  <si>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</si>
  <si>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</si>
  <si>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</si>
  <si>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</si>
  <si>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</si>
  <si>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</si>
  <si>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</si>
  <si>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</si>
  <si>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</si>
  <si>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</si>
  <si>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</si>
  <si>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</si>
  <si>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</si>
  <si>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</si>
  <si>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</si>
  <si>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</si>
  <si>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</si>
  <si>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</si>
  <si>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</si>
  <si>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</si>
  <si>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</si>
  <si>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</si>
  <si>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</si>
  <si>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</si>
  <si>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</si>
  <si>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</si>
  <si>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</si>
  <si>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</si>
  <si>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</si>
  <si>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</si>
  <si>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</si>
  <si>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</si>
  <si>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</si>
  <si>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</si>
  <si>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</si>
  <si>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</si>
  <si>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</si>
  <si>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</si>
  <si>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</si>
  <si>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</si>
  <si>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</si>
  <si>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</si>
  <si>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</si>
  <si>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</si>
  <si>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</si>
  <si>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</si>
  <si>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</si>
  <si>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</si>
  <si>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</si>
  <si>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</si>
  <si>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</si>
  <si>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</si>
  <si>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</si>
  <si>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</si>
  <si>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</si>
  <si>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</si>
  <si>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</si>
  <si>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</si>
  <si>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</si>
  <si>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</si>
  <si>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</si>
  <si>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</si>
  <si>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</si>
  <si>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</si>
  <si>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</si>
  <si>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</si>
  <si>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</si>
  <si>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</si>
  <si>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</si>
  <si>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</si>
  <si>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</si>
  <si>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</si>
  <si>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</si>
  <si>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</si>
  <si>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</si>
  <si>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</si>
  <si>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</si>
  <si>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</si>
  <si>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</si>
  <si>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</si>
  <si>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</si>
  <si>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</si>
  <si>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</si>
  <si>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</si>
  <si>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</si>
  <si>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</si>
  <si>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</si>
  <si>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</si>
  <si>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</si>
  <si>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</si>
  <si>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</si>
  <si>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</si>
  <si>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</si>
  <si>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</si>
  <si>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</si>
  <si>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</si>
  <si>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</si>
  <si>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</si>
  <si>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</si>
  <si>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</si>
  <si>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</si>
  <si>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</si>
  <si>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</si>
  <si>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</si>
  <si>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</si>
  <si>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</si>
  <si>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</si>
  <si>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</si>
  <si>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</si>
  <si>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</si>
  <si>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</si>
  <si>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</si>
  <si>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</si>
  <si>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</si>
  <si>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</si>
  <si>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</si>
  <si>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</si>
  <si>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</si>
  <si>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</si>
  <si>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</si>
  <si>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</si>
  <si>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</si>
  <si>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</si>
  <si>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</si>
  <si>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</si>
  <si>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</si>
  <si>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</si>
  <si>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</si>
  <si>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</si>
  <si>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</si>
  <si>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</si>
  <si>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</si>
  <si>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</si>
  <si>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</si>
  <si>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</si>
  <si>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</si>
  <si>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</si>
  <si>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</si>
  <si>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</si>
  <si>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</si>
  <si>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</si>
  <si>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</si>
  <si>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</si>
  <si>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</si>
  <si>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</si>
  <si>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</si>
  <si>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</si>
  <si>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</si>
  <si>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</si>
  <si>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</si>
  <si>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</si>
  <si>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</si>
  <si>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</si>
  <si>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</si>
  <si>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</si>
  <si>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</si>
  <si>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</si>
  <si>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</si>
  <si>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</si>
  <si>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</si>
  <si>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</si>
  <si>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</si>
  <si>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</si>
  <si>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</si>
  <si>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</si>
  <si>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</si>
  <si>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</si>
  <si>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</si>
  <si>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</si>
  <si>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</si>
  <si>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</si>
  <si>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</si>
  <si>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</si>
  <si>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</si>
  <si>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</si>
  <si>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</si>
  <si>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</si>
  <si>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</si>
  <si>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</si>
  <si>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</si>
  <si>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</si>
  <si>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</si>
  <si>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</si>
  <si>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</si>
  <si>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</si>
  <si>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</si>
  <si>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</si>
  <si>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</si>
  <si>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</si>
  <si>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</si>
  <si>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</si>
  <si>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</si>
  <si>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</si>
  <si>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</si>
  <si>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</si>
  <si>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</si>
  <si>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</si>
  <si>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</si>
  <si>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</si>
  <si>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</si>
  <si>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</si>
  <si>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</si>
  <si>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</si>
  <si>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</si>
  <si>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</si>
  <si>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</si>
  <si>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</si>
  <si>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</si>
  <si>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</si>
  <si>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</si>
  <si>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</si>
  <si>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</si>
  <si>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</si>
  <si>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</si>
  <si>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</si>
  <si>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</si>
  <si>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</si>
  <si>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</si>
  <si>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</si>
  <si>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</si>
  <si>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</si>
  <si>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</si>
  <si>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</si>
  <si>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</si>
  <si>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</si>
  <si>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</si>
  <si>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</si>
  <si>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</si>
  <si>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</si>
  <si>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</si>
  <si>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</si>
  <si>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</si>
  <si>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</si>
  <si>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</si>
  <si>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</si>
  <si>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</si>
  <si>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</si>
  <si>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</si>
  <si>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</si>
  <si>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</si>
  <si>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</si>
  <si>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</si>
  <si>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</si>
  <si>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</si>
  <si>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</si>
  <si>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</si>
  <si>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</si>
  <si>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</si>
  <si>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</si>
  <si>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</si>
  <si>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</si>
  <si>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</si>
  <si>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</si>
  <si>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</si>
  <si>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</si>
  <si>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</si>
  <si>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</si>
  <si>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</si>
  <si>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</si>
  <si>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</si>
  <si>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</si>
  <si>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</si>
  <si>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</si>
  <si>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</si>
  <si>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</si>
  <si>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</si>
  <si>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</si>
  <si>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</si>
  <si>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</si>
  <si>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</si>
  <si>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</si>
  <si>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</si>
  <si>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</si>
  <si>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</si>
  <si>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</si>
  <si>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</si>
  <si>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</si>
  <si>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</si>
  <si>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</si>
  <si>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</si>
  <si>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</si>
  <si>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</si>
  <si>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</si>
  <si>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</si>
  <si>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</si>
  <si>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</si>
  <si>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</si>
  <si>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</si>
  <si>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</si>
  <si>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</si>
  <si>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</si>
  <si>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</si>
  <si>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</si>
  <si>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</si>
  <si>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</si>
  <si>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</si>
  <si>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</si>
  <si>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</si>
  <si>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</si>
  <si>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</si>
  <si>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</si>
  <si>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</si>
  <si>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</si>
  <si>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</si>
  <si>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</si>
  <si>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</si>
  <si>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</si>
  <si>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</si>
  <si>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</si>
  <si>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</si>
  <si>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</si>
  <si>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</si>
  <si>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</si>
  <si>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</si>
  <si>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</si>
  <si>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</si>
  <si>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</si>
  <si>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</si>
  <si>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</si>
  <si>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</si>
  <si>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</si>
  <si>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</si>
  <si>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</si>
  <si>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</si>
  <si>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</si>
  <si>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</si>
  <si>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</si>
  <si>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</si>
  <si>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</si>
  <si>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</si>
  <si>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</si>
  <si>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</si>
  <si>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</si>
  <si>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</si>
  <si>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</si>
  <si>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</si>
  <si>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</si>
  <si>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</si>
  <si>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</si>
  <si>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</si>
  <si>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</si>
  <si>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</si>
  <si>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</si>
  <si>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</si>
  <si>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</si>
  <si>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</si>
  <si>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</si>
  <si>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</si>
  <si>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</si>
  <si>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</si>
  <si>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</si>
  <si>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</si>
  <si>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</si>
  <si>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</si>
  <si>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</si>
  <si>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</si>
  <si>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</si>
  <si>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</si>
  <si>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</si>
  <si>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</si>
  <si>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</si>
  <si>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</si>
  <si>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</si>
  <si>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</si>
  <si>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</si>
  <si>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</si>
  <si>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</si>
  <si>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</si>
  <si>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</si>
  <si>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</si>
  <si>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</si>
  <si>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</si>
  <si>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</si>
  <si>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</si>
  <si>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</si>
  <si>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</si>
  <si>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</si>
  <si>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</si>
  <si>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</si>
  <si>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</si>
  <si>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</si>
  <si>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</si>
  <si>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</si>
  <si>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</si>
  <si>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</si>
  <si>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</si>
  <si>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</si>
  <si>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</si>
  <si>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</si>
  <si>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</si>
  <si>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</si>
  <si>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</si>
  <si>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</si>
  <si>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</si>
  <si>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</si>
  <si>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</si>
  <si>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</si>
  <si>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</si>
  <si>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</si>
  <si>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</si>
  <si>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</si>
  <si>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</si>
  <si>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</si>
  <si>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</si>
  <si>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</si>
  <si>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</si>
  <si>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</si>
  <si>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</si>
  <si>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</si>
  <si>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</si>
  <si>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</si>
  <si>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</si>
  <si>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</si>
  <si>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</si>
  <si>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</si>
  <si>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</si>
  <si>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</si>
  <si>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</si>
  <si>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</si>
  <si>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</si>
  <si>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</si>
  <si>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</si>
  <si>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</si>
  <si>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</si>
  <si>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</si>
  <si>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</si>
  <si>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</si>
  <si>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</si>
  <si>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</si>
  <si>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</si>
  <si>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</si>
  <si>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</si>
  <si>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</si>
  <si>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</si>
  <si>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</si>
  <si>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</si>
  <si>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</si>
  <si>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</si>
  <si>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</si>
  <si>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</si>
  <si>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</si>
  <si>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</si>
  <si>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</si>
  <si>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</si>
  <si>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</si>
  <si>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</si>
  <si>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</si>
  <si>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</si>
  <si>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</si>
  <si>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</si>
  <si>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</si>
  <si>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</si>
  <si>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</si>
  <si>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</si>
  <si>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</si>
  <si>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</si>
  <si>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</si>
  <si>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</si>
  <si>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</si>
  <si>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</si>
  <si>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</si>
  <si>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</si>
  <si>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</si>
  <si>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</si>
  <si>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</si>
  <si>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</si>
  <si>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</si>
  <si>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</si>
  <si>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</si>
  <si>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</si>
  <si>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</si>
  <si>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</si>
  <si>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</si>
  <si>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</si>
  <si>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</si>
  <si>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</si>
  <si>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</si>
  <si>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</si>
  <si>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</si>
  <si>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</si>
  <si>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</si>
  <si>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</si>
  <si>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</si>
  <si>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</si>
  <si>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</si>
  <si>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</si>
  <si>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</si>
  <si>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</si>
  <si>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</si>
  <si>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</si>
  <si>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</si>
  <si>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</si>
  <si>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</si>
  <si>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</si>
  <si>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</si>
  <si>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</si>
  <si>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</si>
  <si>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</si>
  <si>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</si>
  <si>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</si>
  <si>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</si>
  <si>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</si>
  <si>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</si>
  <si>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</si>
  <si>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</si>
  <si>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</si>
  <si>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</si>
  <si>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</si>
  <si>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</si>
  <si>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</si>
  <si>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</si>
  <si>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</si>
  <si>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</si>
  <si>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</si>
  <si>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</si>
  <si>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</si>
  <si>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</si>
  <si>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</si>
  <si>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</si>
  <si>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</si>
  <si>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</si>
  <si>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</si>
  <si>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</si>
  <si>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</si>
  <si>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</si>
  <si>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</si>
  <si>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</si>
  <si>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</si>
  <si>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</si>
  <si>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</si>
  <si>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</si>
  <si>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</si>
  <si>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</si>
  <si>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</si>
  <si>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</si>
  <si>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</si>
  <si>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</si>
  <si>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</si>
  <si>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</si>
  <si>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</si>
  <si>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</si>
  <si>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</si>
  <si>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</si>
  <si>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</si>
  <si>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</si>
  <si>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</si>
  <si>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</si>
  <si>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</si>
  <si>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</si>
  <si>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</si>
  <si>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</si>
  <si>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</si>
  <si>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</si>
  <si>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</si>
  <si>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</si>
  <si>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</si>
  <si>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</si>
  <si>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</si>
  <si>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</si>
  <si>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</si>
  <si>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</si>
  <si>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</si>
  <si>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</si>
  <si>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</si>
  <si>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</si>
  <si>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</si>
  <si>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</si>
  <si>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</si>
  <si>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</si>
  <si>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</si>
  <si>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</si>
  <si>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</si>
  <si>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</si>
  <si>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</si>
  <si>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</si>
  <si>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</si>
  <si>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</si>
  <si>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</si>
  <si>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</si>
  <si>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</si>
  <si>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</si>
  <si>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</si>
  <si>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</si>
  <si>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</si>
  <si>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</si>
  <si>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</si>
  <si>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</si>
  <si>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</si>
  <si>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</si>
  <si>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</si>
  <si>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</si>
  <si>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</si>
  <si>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</si>
  <si>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</si>
  <si>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</si>
  <si>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</si>
  <si>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</si>
  <si>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</si>
  <si>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</si>
  <si>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</si>
  <si>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</si>
  <si>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</si>
  <si>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</si>
  <si>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</si>
  <si>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</si>
  <si>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</si>
  <si>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</si>
  <si>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</si>
  <si>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</si>
  <si>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</si>
  <si>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</si>
  <si>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</si>
  <si>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</si>
  <si>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</si>
  <si>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</si>
  <si>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</si>
  <si>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</si>
  <si>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</si>
  <si>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</si>
  <si>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</si>
  <si>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</si>
  <si>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</si>
  <si>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</si>
  <si>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</si>
  <si>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</si>
  <si>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</si>
  <si>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</si>
  <si>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</si>
  <si>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</si>
  <si>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</si>
  <si>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</si>
  <si>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</si>
  <si>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</si>
  <si>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</si>
  <si>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</si>
  <si>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</si>
  <si>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</si>
  <si>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</si>
  <si>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</si>
  <si>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</si>
  <si>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</si>
  <si>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</si>
  <si>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</si>
  <si>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</si>
  <si>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</si>
  <si>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</si>
  <si>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</si>
  <si>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</si>
  <si>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</si>
  <si>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</si>
  <si>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</si>
  <si>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</si>
  <si>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</si>
  <si>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</si>
  <si>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</si>
  <si>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</si>
  <si>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</si>
  <si>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</si>
  <si>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</si>
  <si>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</si>
  <si>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</si>
  <si>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</si>
  <si>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</si>
  <si>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</si>
  <si>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</si>
  <si>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</si>
  <si>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</si>
  <si>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</si>
  <si>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</si>
  <si>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</si>
  <si>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</si>
  <si>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</si>
  <si>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</si>
  <si>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</si>
  <si>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</si>
  <si>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</si>
  <si>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</si>
  <si>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</si>
  <si>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</si>
  <si>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</si>
  <si>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</si>
  <si>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</si>
  <si>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</si>
  <si>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</si>
  <si>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</si>
  <si>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</si>
  <si>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</si>
  <si>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</si>
  <si>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</si>
  <si>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</si>
  <si>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</si>
  <si>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</si>
  <si>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</si>
  <si>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</si>
  <si>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</si>
  <si>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</si>
  <si>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</si>
  <si>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</si>
  <si>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</si>
  <si>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</si>
  <si>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</si>
  <si>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</si>
  <si>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</si>
  <si>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</si>
  <si>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</si>
  <si>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</si>
  <si>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</si>
  <si>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</si>
  <si>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</si>
  <si>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</si>
  <si>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</si>
  <si>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</si>
  <si>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</si>
  <si>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</si>
  <si>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</si>
  <si>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</si>
  <si>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</si>
  <si>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</si>
  <si>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</si>
  <si>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</si>
  <si>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</si>
  <si>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</si>
  <si>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</si>
  <si>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</si>
  <si>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</si>
  <si>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</si>
  <si>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</si>
  <si>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</si>
  <si>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</si>
  <si>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</si>
  <si>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</si>
  <si>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</si>
  <si>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</si>
  <si>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</si>
  <si>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</si>
  <si>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</si>
  <si>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</si>
  <si>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</si>
  <si>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</si>
  <si>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</si>
  <si>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</si>
  <si>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</si>
  <si>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</si>
  <si>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</si>
  <si>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</si>
  <si>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</si>
  <si>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</si>
  <si>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</si>
  <si>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</si>
  <si>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</si>
  <si>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</si>
  <si>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</si>
  <si>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</si>
  <si>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</si>
  <si>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</si>
  <si>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</si>
  <si>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</si>
  <si>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</si>
  <si>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</si>
  <si>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</si>
  <si>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</si>
  <si>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</si>
  <si>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</si>
  <si>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</si>
  <si>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</si>
  <si>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</si>
  <si>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</si>
  <si>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</si>
  <si>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</si>
  <si>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</si>
  <si>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</si>
  <si>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</si>
  <si>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</si>
  <si>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</si>
  <si>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</si>
  <si>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</si>
  <si>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</si>
  <si>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</si>
  <si>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</si>
  <si>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</si>
  <si>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</si>
  <si>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</si>
  <si>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</si>
  <si>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</si>
  <si>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</si>
  <si>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</si>
  <si>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</si>
  <si>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</si>
  <si>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</si>
  <si>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</si>
  <si>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</si>
  <si>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</si>
  <si>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</si>
  <si>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</si>
  <si>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</si>
  <si>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</si>
  <si>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</si>
  <si>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</si>
  <si>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</si>
  <si>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</si>
  <si>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</si>
  <si>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</si>
  <si>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</si>
  <si>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</si>
  <si>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</si>
  <si>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</si>
  <si>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</si>
  <si>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</si>
  <si>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</si>
  <si>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</si>
  <si>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</si>
  <si>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</si>
  <si>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</si>
  <si>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</si>
  <si>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</si>
  <si>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</si>
  <si>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</si>
  <si>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</si>
  <si>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</si>
  <si>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</si>
  <si>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</si>
  <si>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</si>
  <si>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</si>
  <si>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</si>
  <si>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</si>
  <si>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</si>
  <si>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</si>
  <si>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</si>
  <si>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</si>
  <si>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</si>
  <si>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</si>
  <si>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</si>
  <si>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</si>
  <si>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</si>
  <si>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</si>
  <si>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</si>
  <si>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</si>
  <si>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</si>
  <si>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</si>
  <si>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</si>
  <si>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</si>
  <si>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</si>
  <si>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</si>
  <si>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</si>
  <si>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</si>
  <si>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</si>
  <si>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</si>
  <si>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</si>
  <si>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</si>
  <si>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</si>
  <si>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</si>
  <si>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</si>
  <si>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</si>
  <si>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</si>
  <si>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</si>
  <si>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</si>
  <si>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</si>
  <si>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</si>
  <si>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</si>
  <si>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</si>
  <si>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</si>
  <si>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</si>
  <si>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</si>
  <si>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</si>
  <si>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</si>
  <si>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</si>
  <si>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</si>
  <si>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</si>
  <si>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</si>
  <si>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</si>
  <si>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</si>
  <si>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</si>
  <si>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</si>
  <si>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</si>
  <si>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</si>
  <si>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</si>
  <si>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</si>
  <si>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</si>
  <si>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</si>
  <si>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</si>
  <si>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</si>
  <si>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</si>
  <si>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</si>
  <si>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</si>
  <si>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</si>
  <si>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</si>
  <si>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</si>
  <si>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</si>
  <si>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</si>
  <si>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</si>
  <si>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</si>
  <si>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</si>
  <si>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</si>
  <si>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</si>
  <si>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</si>
  <si>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</si>
  <si>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</si>
  <si>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</si>
  <si>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</si>
  <si>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</si>
  <si>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</si>
  <si>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</si>
  <si>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</si>
  <si>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</si>
  <si>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</si>
  <si>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</si>
  <si>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</si>
  <si>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</si>
  <si>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</si>
  <si>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</si>
  <si>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</si>
  <si>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</si>
  <si>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</si>
  <si>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</si>
  <si>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</si>
  <si>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</si>
  <si>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</si>
  <si>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</si>
  <si>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</si>
  <si>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</si>
  <si>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</si>
  <si>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</si>
  <si>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</si>
  <si>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</si>
  <si>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</si>
  <si>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</si>
  <si>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</si>
  <si>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</si>
  <si>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</si>
  <si>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</si>
  <si>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</si>
  <si>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</si>
  <si>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</si>
  <si>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</si>
  <si>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</si>
  <si>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</si>
  <si>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</si>
  <si>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</si>
  <si>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</si>
  <si>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</si>
  <si>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</si>
  <si>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</si>
  <si>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</si>
  <si>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</si>
  <si>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</si>
  <si>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</si>
  <si>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</si>
  <si>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</si>
  <si>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</si>
  <si>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</si>
  <si>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</si>
  <si>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</si>
  <si>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</si>
  <si>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</si>
  <si>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</si>
  <si>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</si>
  <si>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</si>
  <si>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</si>
  <si>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</si>
  <si>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</si>
  <si>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</si>
  <si>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</si>
  <si>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</si>
  <si>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</si>
  <si>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</si>
  <si>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</si>
  <si>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</si>
  <si>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</si>
  <si>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</si>
  <si>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</si>
  <si>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</si>
  <si>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</si>
  <si>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</si>
  <si>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</si>
  <si>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</si>
  <si>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</si>
  <si>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</si>
  <si>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</si>
  <si>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</si>
  <si>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</si>
  <si>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</si>
  <si>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</si>
  <si>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</si>
  <si>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</si>
  <si>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</si>
  <si>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</si>
  <si>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</si>
  <si>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</si>
  <si>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</si>
  <si>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</si>
  <si>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</si>
  <si>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</si>
  <si>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</si>
  <si>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</si>
  <si>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</si>
  <si>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</si>
  <si>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</si>
  <si>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</si>
  <si>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</si>
  <si>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</si>
  <si>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</si>
  <si>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</si>
  <si>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</si>
  <si>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</si>
  <si>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</si>
  <si>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</si>
  <si>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</si>
  <si>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</si>
  <si>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</si>
  <si>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</si>
  <si>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</si>
  <si>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</si>
  <si>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</si>
  <si>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</si>
  <si>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</si>
  <si>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</si>
  <si>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</si>
  <si>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</si>
  <si>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</si>
  <si>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</si>
  <si>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</si>
  <si>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</si>
  <si>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</si>
  <si>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</si>
  <si>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</si>
  <si>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</si>
  <si>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</si>
  <si>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</si>
  <si>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</si>
  <si>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</si>
  <si>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</si>
  <si>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</si>
  <si>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</si>
  <si>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</si>
  <si>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</si>
  <si>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</si>
  <si>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</si>
  <si>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</si>
  <si>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</si>
  <si>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</si>
  <si>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</si>
  <si>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</si>
  <si>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</si>
  <si>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</si>
  <si>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</si>
  <si>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</si>
  <si>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</si>
  <si>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</si>
  <si>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</si>
  <si>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</si>
  <si>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</si>
  <si>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</si>
  <si>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</si>
  <si>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</si>
  <si>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</si>
  <si>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</si>
  <si>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</si>
  <si>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</si>
  <si>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</si>
  <si>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</si>
  <si>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</si>
  <si>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</si>
  <si>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</si>
  <si>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</si>
  <si>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</si>
  <si>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</si>
  <si>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</si>
  <si>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</si>
  <si>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</si>
  <si>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</si>
  <si>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</si>
  <si>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</si>
  <si>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</si>
  <si>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</si>
  <si>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</si>
  <si>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</si>
  <si>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</si>
  <si>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</si>
  <si>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</si>
  <si>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</si>
  <si>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</si>
  <si>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</si>
  <si>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</si>
  <si>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</si>
  <si>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</si>
  <si>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</si>
  <si>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</si>
  <si>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</si>
  <si>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</si>
  <si>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</si>
  <si>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</si>
  <si>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</si>
  <si>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</si>
  <si>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</si>
  <si>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</si>
  <si>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</si>
  <si>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</si>
  <si>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</si>
  <si>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</si>
  <si>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</si>
  <si>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</si>
  <si>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</si>
  <si>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</si>
  <si>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</si>
  <si>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</si>
  <si>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</si>
  <si>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</si>
  <si>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</si>
  <si>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</si>
  <si>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</si>
  <si>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</si>
  <si>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</si>
  <si>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</si>
  <si>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</si>
  <si>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</si>
  <si>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</si>
  <si>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</si>
  <si>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</si>
  <si>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</si>
  <si>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</si>
  <si>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</si>
  <si>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</si>
  <si>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</si>
  <si>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</si>
  <si>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</si>
  <si>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</si>
  <si>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</si>
  <si>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</si>
  <si>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</si>
  <si>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</si>
  <si>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</si>
  <si>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</si>
  <si>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</si>
  <si>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</si>
  <si>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</si>
  <si>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</si>
  <si>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</si>
  <si>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</si>
  <si>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</si>
  <si>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</si>
  <si>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</si>
  <si>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</si>
  <si>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</si>
  <si>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</si>
  <si>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</si>
  <si>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</si>
  <si>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</si>
  <si>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</si>
  <si>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</si>
  <si>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</si>
  <si>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</si>
  <si>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</si>
  <si>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</si>
  <si>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</si>
  <si>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</si>
  <si>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</si>
  <si>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</si>
  <si>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</si>
  <si>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</si>
  <si>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</si>
  <si>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</si>
  <si>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</si>
  <si>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</si>
  <si>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</si>
  <si>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</si>
  <si>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</si>
  <si>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</si>
  <si>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</si>
  <si>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</si>
  <si>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</si>
  <si>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</si>
  <si>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</si>
  <si>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</si>
  <si>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</si>
  <si>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</si>
  <si>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</si>
  <si>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</si>
  <si>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</si>
  <si>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</si>
  <si>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</si>
  <si>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</si>
  <si>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</si>
  <si>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</si>
  <si>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</si>
  <si>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</si>
  <si>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</si>
  <si>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</si>
  <si>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</si>
  <si>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</si>
  <si>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</si>
  <si>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</si>
  <si>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</si>
  <si>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</si>
  <si>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</si>
  <si>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</si>
  <si>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</si>
  <si>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</si>
  <si>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</si>
  <si>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</si>
  <si>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</si>
  <si>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</si>
  <si>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</si>
  <si>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</si>
  <si>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</si>
  <si>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</si>
  <si>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</si>
  <si>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</si>
  <si>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</si>
  <si>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</si>
  <si>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</si>
  <si>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</si>
  <si>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</si>
  <si>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</si>
  <si>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</si>
  <si>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</si>
  <si>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</si>
  <si>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</si>
  <si>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</si>
  <si>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</si>
  <si>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</si>
  <si>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</si>
  <si>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</si>
  <si>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</si>
  <si>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</si>
  <si>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</si>
  <si>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</si>
  <si>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</si>
  <si>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</si>
  <si>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</si>
  <si>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</si>
  <si>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</si>
  <si>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</si>
  <si>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</si>
  <si>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</si>
  <si>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</si>
  <si>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</si>
  <si>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</si>
  <si>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</si>
  <si>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</si>
  <si>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</si>
  <si>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</si>
  <si>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</si>
  <si>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</si>
  <si>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</si>
  <si>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</si>
  <si>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</si>
  <si>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</si>
  <si>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</si>
  <si>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</si>
  <si>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</si>
  <si>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</si>
  <si>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</si>
  <si>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</si>
  <si>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</si>
  <si>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</si>
  <si>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</si>
  <si>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</si>
  <si>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</si>
  <si>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</si>
  <si>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</si>
  <si>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</si>
  <si>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</si>
  <si>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</si>
  <si>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</si>
  <si>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</si>
  <si>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</si>
  <si>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</si>
  <si>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</si>
  <si>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</si>
  <si>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</si>
  <si>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</si>
  <si>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</si>
  <si>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</si>
  <si>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</si>
  <si>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</si>
  <si>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</si>
  <si>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</si>
  <si>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</si>
  <si>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</si>
  <si>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</si>
  <si>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</si>
  <si>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</si>
  <si>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</si>
  <si>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</si>
  <si>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</si>
  <si>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</si>
  <si>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</si>
  <si>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</si>
  <si>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</si>
  <si>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</si>
  <si>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</si>
  <si>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</si>
  <si>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</si>
  <si>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</si>
  <si>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</si>
  <si>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</si>
  <si>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</si>
  <si>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</si>
  <si>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</si>
  <si>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</si>
  <si>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</si>
  <si>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</si>
  <si>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</si>
  <si>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</si>
  <si>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</si>
  <si>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</si>
  <si>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</si>
  <si>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</si>
  <si>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</si>
  <si>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</si>
  <si>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</si>
  <si>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</si>
  <si>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</si>
  <si>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</si>
  <si>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</si>
  <si>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</si>
  <si>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</si>
  <si>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</si>
  <si>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</si>
  <si>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</si>
  <si>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</si>
  <si>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</si>
  <si>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</si>
  <si>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</si>
  <si>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</si>
  <si>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</si>
  <si>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</si>
  <si>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</si>
  <si>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</si>
  <si>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</si>
  <si>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</si>
  <si>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</si>
  <si>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</si>
  <si>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</si>
  <si>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</si>
  <si>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</si>
  <si>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</si>
  <si>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</si>
  <si>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</si>
  <si>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</si>
  <si>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</si>
  <si>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</si>
  <si>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</si>
  <si>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</si>
  <si>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</si>
  <si>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</si>
  <si>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</si>
  <si>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</si>
  <si>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</si>
  <si>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</si>
  <si>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</si>
  <si>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</si>
  <si>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</si>
  <si>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</si>
  <si>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</si>
  <si>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</si>
  <si>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</si>
  <si>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</si>
  <si>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</si>
  <si>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</si>
  <si>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</si>
  <si>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</si>
  <si>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</si>
  <si>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</si>
  <si>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</si>
  <si>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</si>
  <si>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</si>
  <si>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</si>
  <si>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</si>
  <si>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</si>
  <si>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</si>
  <si>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</si>
  <si>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</si>
  <si>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</si>
  <si>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</si>
  <si>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</si>
  <si>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</si>
  <si>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</si>
  <si>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</si>
  <si>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</si>
  <si>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</si>
  <si>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</si>
  <si>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</si>
  <si>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</si>
  <si>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</si>
  <si>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</si>
  <si>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</si>
  <si>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</si>
  <si>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</si>
  <si>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</si>
  <si>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</si>
  <si>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</si>
  <si>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</si>
  <si>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</si>
  <si>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</si>
  <si>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</si>
  <si>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</si>
  <si>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</si>
  <si>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</si>
  <si>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</si>
  <si>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</si>
  <si>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</si>
  <si>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</si>
  <si>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</si>
  <si>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</si>
  <si>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</si>
  <si>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</si>
  <si>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</si>
  <si>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</si>
  <si>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</si>
  <si>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</si>
  <si>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</si>
  <si>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</si>
  <si>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</si>
  <si>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</si>
  <si>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</si>
  <si>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</si>
  <si>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</si>
  <si>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</si>
  <si>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</si>
  <si>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</si>
  <si>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</si>
  <si>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</si>
  <si>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</si>
  <si>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</si>
  <si>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</si>
  <si>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</si>
  <si>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</si>
  <si>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</si>
  <si>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</si>
  <si>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</si>
  <si>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</si>
  <si>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</si>
  <si>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</si>
  <si>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</si>
  <si>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</si>
  <si>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</si>
  <si>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</si>
  <si>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</si>
  <si>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</si>
  <si>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</si>
  <si>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</si>
  <si>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</si>
  <si>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</si>
  <si>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</si>
  <si>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</si>
  <si>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</si>
  <si>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</si>
  <si>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</si>
  <si>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</si>
  <si>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</si>
  <si>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</si>
  <si>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</si>
  <si>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</si>
  <si>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</si>
  <si>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</si>
  <si>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</si>
  <si>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</si>
  <si>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</si>
  <si>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</si>
  <si>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</si>
  <si>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</si>
  <si>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</si>
  <si>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</si>
  <si>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</si>
  <si>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</si>
  <si>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</si>
  <si>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</si>
  <si>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</si>
  <si>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</si>
  <si>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</si>
  <si>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</si>
  <si>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</si>
  <si>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</si>
  <si>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</si>
  <si>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</si>
  <si>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</si>
  <si>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</si>
  <si>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</si>
  <si>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</si>
  <si>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</si>
  <si>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</si>
  <si>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</si>
  <si>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</si>
  <si>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</si>
  <si>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</si>
  <si>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</si>
  <si>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</si>
  <si>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</si>
  <si>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</si>
  <si>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</si>
  <si>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</si>
  <si>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</si>
  <si>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</si>
  <si>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</si>
  <si>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</si>
  <si>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</si>
  <si>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</si>
  <si>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</si>
  <si>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</si>
  <si>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</si>
  <si>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</si>
  <si>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</si>
  <si>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</si>
  <si>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</si>
  <si>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</si>
  <si>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</si>
  <si>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</si>
  <si>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</si>
  <si>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</si>
  <si>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</si>
  <si>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</si>
  <si>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</si>
  <si>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</si>
  <si>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</si>
  <si>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</si>
  <si>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</si>
  <si>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</si>
  <si>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</si>
  <si>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</si>
  <si>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</si>
  <si>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</si>
  <si>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</si>
  <si>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</si>
  <si>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</si>
  <si>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</si>
  <si>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</si>
  <si>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</si>
  <si>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</si>
  <si>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</si>
  <si>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</si>
  <si>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</si>
  <si>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</si>
  <si>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</si>
  <si>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</si>
  <si>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</si>
  <si>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</si>
  <si>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</si>
  <si>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</si>
  <si>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</si>
  <si>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</si>
  <si>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</si>
  <si>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</si>
  <si>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</si>
  <si>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</si>
  <si>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</si>
  <si>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</si>
  <si>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</si>
  <si>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</si>
  <si>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</si>
  <si>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</si>
  <si>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</si>
  <si>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</si>
  <si>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</si>
  <si>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</si>
  <si>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</si>
  <si>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</si>
  <si>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</si>
  <si>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</si>
  <si>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</si>
  <si>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</si>
  <si>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</si>
  <si>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</si>
  <si>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</si>
  <si>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</si>
  <si>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</si>
  <si>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</si>
  <si>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</si>
  <si>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</si>
  <si>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</si>
  <si>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</si>
  <si>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</si>
  <si>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</si>
  <si>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</si>
  <si>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</si>
  <si>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</si>
  <si>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</si>
  <si>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</si>
  <si>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</si>
  <si>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</si>
  <si>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</si>
  <si>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</si>
  <si>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</si>
  <si>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</si>
  <si>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</si>
  <si>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</si>
  <si>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</si>
  <si>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</si>
  <si>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</si>
  <si>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</si>
  <si>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</si>
  <si>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</si>
  <si>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</si>
  <si>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</si>
  <si>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</si>
  <si>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</si>
  <si>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</si>
  <si>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</si>
  <si>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</si>
  <si>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</si>
  <si>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</si>
  <si>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</si>
  <si>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</si>
  <si>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</si>
  <si>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</si>
  <si>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</si>
  <si>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</si>
  <si>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</si>
  <si>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</si>
  <si>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</si>
  <si>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</si>
  <si>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</si>
  <si>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</si>
  <si>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</si>
  <si>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</si>
  <si>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</si>
  <si>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</si>
  <si>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</si>
  <si>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</si>
  <si>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</si>
  <si>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</si>
  <si>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</si>
  <si>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</si>
  <si>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</si>
  <si>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</si>
  <si>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</si>
  <si>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</si>
  <si>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</si>
  <si>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</si>
  <si>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</si>
  <si>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</si>
  <si>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</si>
  <si>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</si>
  <si>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</si>
  <si>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</si>
  <si>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</si>
  <si>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</si>
  <si>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</si>
  <si>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</si>
  <si>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</si>
  <si>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</si>
  <si>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</si>
  <si>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</si>
  <si>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</si>
  <si>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</si>
  <si>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</si>
  <si>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</si>
  <si>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</si>
  <si>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</si>
  <si>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</si>
  <si>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</si>
  <si>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</si>
  <si>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</si>
  <si>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</si>
  <si>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</si>
  <si>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</si>
  <si>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</si>
  <si>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</si>
  <si>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</si>
  <si>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</si>
  <si>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</si>
  <si>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</si>
  <si>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</si>
  <si>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</si>
  <si>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</si>
  <si>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</si>
  <si>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</si>
  <si>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</si>
  <si>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</si>
  <si>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</si>
  <si>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</si>
  <si>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</si>
  <si>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</si>
  <si>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</si>
  <si>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</si>
  <si>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</si>
  <si>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</si>
  <si>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</si>
  <si>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</si>
  <si>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</si>
  <si>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</si>
  <si>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</si>
  <si>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</si>
  <si>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</si>
  <si>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</si>
  <si>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</si>
  <si>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</si>
  <si>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</si>
  <si>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</si>
  <si>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</si>
  <si>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</si>
  <si>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</si>
  <si>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</si>
  <si>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</si>
  <si>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</si>
  <si>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</si>
  <si>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</si>
  <si>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</si>
  <si>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</si>
  <si>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</si>
  <si>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</si>
  <si>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</si>
  <si>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</si>
  <si>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</si>
  <si>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</si>
  <si>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</si>
  <si>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</si>
  <si>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</si>
  <si>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</si>
  <si>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</si>
  <si>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</si>
  <si>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</si>
  <si>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</si>
  <si>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</si>
  <si>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</si>
  <si>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</si>
  <si>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</si>
  <si>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</si>
  <si>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</si>
  <si>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</si>
  <si>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</si>
  <si>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</si>
  <si>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</si>
  <si>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</si>
  <si>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</si>
  <si>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</si>
  <si>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</si>
  <si>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</si>
  <si>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</si>
  <si>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</si>
  <si>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</si>
  <si>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</si>
  <si>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</si>
  <si>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</si>
  <si>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</si>
  <si>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</si>
  <si>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</si>
  <si>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</si>
  <si>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</si>
  <si>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</si>
  <si>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</si>
  <si>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</si>
  <si>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</si>
  <si>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</si>
  <si>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</si>
  <si>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</si>
  <si>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</si>
  <si>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</si>
  <si>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</si>
  <si>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</si>
  <si>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</si>
  <si>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</si>
  <si>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</si>
  <si>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</si>
  <si>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</si>
  <si>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</si>
  <si>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</si>
  <si>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</si>
  <si>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</si>
  <si>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</si>
  <si>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</si>
  <si>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</si>
  <si>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</si>
  <si>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</si>
  <si>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</si>
  <si>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</si>
  <si>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</si>
  <si>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</si>
  <si>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</si>
  <si>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</si>
  <si>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</si>
  <si>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</si>
  <si>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</si>
  <si>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</si>
  <si>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</si>
  <si>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</si>
  <si>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</si>
  <si>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</si>
  <si>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</si>
  <si>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</si>
  <si>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</si>
  <si>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</si>
  <si>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</si>
  <si>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</si>
  <si>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</si>
  <si>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</si>
  <si>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</si>
  <si>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</si>
  <si>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</si>
  <si>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</si>
  <si>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</si>
  <si>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</si>
  <si>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</si>
  <si>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</si>
  <si>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</si>
  <si>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</si>
  <si>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</si>
  <si>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</si>
  <si>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</si>
  <si>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</si>
  <si>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</si>
  <si>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</si>
  <si>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</si>
  <si>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</si>
  <si>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</si>
  <si>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</si>
  <si>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</si>
  <si>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</si>
  <si>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</si>
  <si>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</si>
  <si>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</si>
  <si>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</si>
  <si>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</si>
  <si>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</si>
  <si>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</si>
  <si>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</si>
  <si>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</si>
  <si>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</si>
  <si>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</si>
  <si>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</si>
  <si>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</si>
  <si>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</si>
  <si>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</si>
  <si>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</si>
  <si>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</si>
  <si>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</si>
  <si>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</si>
  <si>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</si>
  <si>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</si>
  <si>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</si>
  <si>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</si>
  <si>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</si>
  <si>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</si>
  <si>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</si>
  <si>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</si>
  <si>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</si>
  <si>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</si>
  <si>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</si>
  <si>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</si>
  <si>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</si>
  <si>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</si>
  <si>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</si>
  <si>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</si>
  <si>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</si>
  <si>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</si>
  <si>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</si>
  <si>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</si>
  <si>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</si>
  <si>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</si>
  <si>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</si>
  <si>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</si>
  <si>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</si>
  <si>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</si>
  <si>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</si>
  <si>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</si>
  <si>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</si>
  <si>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</si>
  <si>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</si>
  <si>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</si>
  <si>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</si>
  <si>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</si>
  <si>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</si>
  <si>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</si>
  <si>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</si>
  <si>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</si>
  <si>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</si>
  <si>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</si>
  <si>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</si>
  <si>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</si>
  <si>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</si>
  <si>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</si>
  <si>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</si>
  <si>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</si>
  <si>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</si>
  <si>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</si>
  <si>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</si>
  <si>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</si>
  <si>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</si>
  <si>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</si>
  <si>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</si>
  <si>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</si>
  <si>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</si>
  <si>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</si>
  <si>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</si>
  <si>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</si>
  <si>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</si>
  <si>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</si>
  <si>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</si>
  <si>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</si>
  <si>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</si>
  <si>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</si>
  <si>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</si>
  <si>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</si>
  <si>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</si>
  <si>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</si>
  <si>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</si>
  <si>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</si>
  <si>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</si>
  <si>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</si>
  <si>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</si>
  <si>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</si>
  <si>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</si>
  <si>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</si>
  <si>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</si>
  <si>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</si>
  <si>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</si>
  <si>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</si>
  <si>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</si>
  <si>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</si>
  <si>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</si>
  <si>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</si>
  <si>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</si>
  <si>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</si>
  <si>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</si>
  <si>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</si>
  <si>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</si>
  <si>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</si>
  <si>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</si>
  <si>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</si>
  <si>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</si>
  <si>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</si>
  <si>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</si>
  <si>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</si>
  <si>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</si>
  <si>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</si>
  <si>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</si>
  <si>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</si>
  <si>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</si>
  <si>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</si>
  <si>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</si>
  <si>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</si>
  <si>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</si>
  <si>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</si>
  <si>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</si>
  <si>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</si>
  <si>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</si>
  <si>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</si>
  <si>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</si>
  <si>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</si>
  <si>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</si>
  <si>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</si>
  <si>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</si>
  <si>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</si>
  <si>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</si>
  <si>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</si>
  <si>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</si>
  <si>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</si>
  <si>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</si>
  <si>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</si>
  <si>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</si>
  <si>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</si>
  <si>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</si>
  <si>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</si>
  <si>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</si>
  <si>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</si>
  <si>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</si>
  <si>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</si>
  <si>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</si>
  <si>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</si>
  <si>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</si>
  <si>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</si>
  <si>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</si>
  <si>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</si>
  <si>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</si>
  <si>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</si>
  <si>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</si>
  <si>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</si>
  <si>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</si>
  <si>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</si>
  <si>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</si>
  <si>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</si>
  <si>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</si>
  <si>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</si>
  <si>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</si>
  <si>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</si>
  <si>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</si>
  <si>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</si>
  <si>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</si>
  <si>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</si>
  <si>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</si>
  <si>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</si>
  <si>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</si>
  <si>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</si>
  <si>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</si>
  <si>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</si>
  <si>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</si>
  <si>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</si>
  <si>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</si>
  <si>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</si>
  <si>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</si>
  <si>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</si>
  <si>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</si>
  <si>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</si>
  <si>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</si>
  <si>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</si>
  <si>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</si>
  <si>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</si>
  <si>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</si>
  <si>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</si>
  <si>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</si>
  <si>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</si>
  <si>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</si>
  <si>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</si>
  <si>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</si>
  <si>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</si>
  <si>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</si>
  <si>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</si>
  <si>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</si>
  <si>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</si>
  <si>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</si>
  <si>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</si>
  <si>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</si>
  <si>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</si>
  <si>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</si>
  <si>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</si>
  <si>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</si>
  <si>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</si>
  <si>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</si>
  <si>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</si>
  <si>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</si>
  <si>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</si>
  <si>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</si>
  <si>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</si>
  <si>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</si>
  <si>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</si>
  <si>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</si>
  <si>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</si>
  <si>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</si>
  <si>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</si>
  <si>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</si>
  <si>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</si>
  <si>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</si>
  <si>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</si>
  <si>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</si>
  <si>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</si>
  <si>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</si>
  <si>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</si>
  <si>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</si>
  <si>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</si>
  <si>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</si>
  <si>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</si>
  <si>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</si>
  <si>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</si>
  <si>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</si>
  <si>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</si>
  <si>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</si>
  <si>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</si>
  <si>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</si>
  <si>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</si>
  <si>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</si>
  <si>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</si>
  <si>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</si>
  <si>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</si>
  <si>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</si>
  <si>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</si>
  <si>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</si>
  <si>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</si>
  <si>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</si>
  <si>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</si>
  <si>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</si>
  <si>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</si>
  <si>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</si>
  <si>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</si>
  <si>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</si>
  <si>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</si>
  <si>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</si>
  <si>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</si>
  <si>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</si>
  <si>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</si>
  <si>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</si>
  <si>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</si>
  <si>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</si>
  <si>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</si>
  <si>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</si>
  <si>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</si>
  <si>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</si>
  <si>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</si>
  <si>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</si>
  <si>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</si>
  <si>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</si>
  <si>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</si>
  <si>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</si>
  <si>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</si>
  <si>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</si>
  <si>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</si>
  <si>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</si>
  <si>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</si>
  <si>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</si>
  <si>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</si>
  <si>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</si>
  <si>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</si>
  <si>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</si>
  <si>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</si>
  <si>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</si>
  <si>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</si>
  <si>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</si>
  <si>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</si>
  <si>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</si>
  <si>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</si>
  <si>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</si>
  <si>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</si>
  <si>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</si>
  <si>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</si>
  <si>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</si>
  <si>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</si>
  <si>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</si>
  <si>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</si>
  <si>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</si>
  <si>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</si>
  <si>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</si>
  <si>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</si>
  <si>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</si>
  <si>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</si>
  <si>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</si>
  <si>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</si>
  <si>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</si>
  <si>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</si>
  <si>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</si>
  <si>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</si>
  <si>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</si>
  <si>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</si>
  <si>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</si>
  <si>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</si>
  <si>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</si>
  <si>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</si>
  <si>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</si>
  <si>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</si>
  <si>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</si>
  <si>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</si>
  <si>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</si>
  <si>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</si>
  <si>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</si>
  <si>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</si>
  <si>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</si>
  <si>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</si>
  <si>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</si>
  <si>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</si>
  <si>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</si>
  <si>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</si>
  <si>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</si>
  <si>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</si>
  <si>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</si>
  <si>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</si>
  <si>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</si>
  <si>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</si>
  <si>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</si>
  <si>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</si>
  <si>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</si>
  <si>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</si>
  <si>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</si>
  <si>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</si>
  <si>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</si>
  <si>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</si>
  <si>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</si>
  <si>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</si>
  <si>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</si>
  <si>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</si>
  <si>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</si>
  <si>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</si>
  <si>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</si>
  <si>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</si>
  <si>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</si>
  <si>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</si>
  <si>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</si>
  <si>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</si>
  <si>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</si>
  <si>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</si>
  <si>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</si>
  <si>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</si>
  <si>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</si>
  <si>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</si>
  <si>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</si>
  <si>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</si>
  <si>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</si>
  <si>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</si>
  <si>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</si>
  <si>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</si>
  <si>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</si>
  <si>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</si>
  <si>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</si>
  <si>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</si>
  <si>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</si>
  <si>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</si>
  <si>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</si>
  <si>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</si>
  <si>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</si>
  <si>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</si>
  <si>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</si>
  <si>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</si>
  <si>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</si>
  <si>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</si>
  <si>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</si>
  <si>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</si>
  <si>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</si>
  <si>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</si>
  <si>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</si>
  <si>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</si>
  <si>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</si>
  <si>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</si>
  <si>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</si>
  <si>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</si>
  <si>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</si>
  <si>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</si>
  <si>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</si>
  <si>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</si>
  <si>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</si>
  <si>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</si>
  <si>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</si>
  <si>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</si>
  <si>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</si>
  <si>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</si>
  <si>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</si>
  <si>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</si>
  <si>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</si>
  <si>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</si>
  <si>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</si>
  <si>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</si>
  <si>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</si>
  <si>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</si>
  <si>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</si>
  <si>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</si>
  <si>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</si>
  <si>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</si>
  <si>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</si>
  <si>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</si>
  <si>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</si>
  <si>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</si>
  <si>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</si>
  <si>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</si>
  <si>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</si>
  <si>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</si>
  <si>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</si>
  <si>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</si>
  <si>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</si>
  <si>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</si>
  <si>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</si>
  <si>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</si>
  <si>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</si>
  <si>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</si>
  <si>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</si>
  <si>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</si>
  <si>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</si>
  <si>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</si>
  <si>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</si>
  <si>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</si>
  <si>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</si>
  <si>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</si>
  <si>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</si>
  <si>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</si>
  <si>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</si>
  <si>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</si>
  <si>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</si>
  <si>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</si>
  <si>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</si>
  <si>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</si>
  <si>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</si>
  <si>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</si>
  <si>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</si>
  <si>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</si>
  <si>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</si>
  <si>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</si>
  <si>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</si>
  <si>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</si>
  <si>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</si>
  <si>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</si>
  <si>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</si>
  <si>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</si>
  <si>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</si>
  <si>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</si>
  <si>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</si>
  <si>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</si>
  <si>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</si>
  <si>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</si>
  <si>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</si>
  <si>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</si>
  <si>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</si>
  <si>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</si>
  <si>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</si>
  <si>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</si>
  <si>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</si>
  <si>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</si>
  <si>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</si>
  <si>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</si>
  <si>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</si>
  <si>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</si>
  <si>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</si>
  <si>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</si>
  <si>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</si>
  <si>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</si>
  <si>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</si>
  <si>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</si>
  <si>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</si>
  <si>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</si>
  <si>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</si>
  <si>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</si>
  <si>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</si>
  <si>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</si>
  <si>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</si>
  <si>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</si>
  <si>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</si>
  <si>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</si>
  <si>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</si>
  <si>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</si>
  <si>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</si>
  <si>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</si>
  <si>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</si>
  <si>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</si>
  <si>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</si>
  <si>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</si>
  <si>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</si>
  <si>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</si>
  <si>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</si>
  <si>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</si>
  <si>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</si>
  <si>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</si>
  <si>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</si>
  <si>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</si>
  <si>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</si>
  <si>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</si>
  <si>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</si>
  <si>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</si>
  <si>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</si>
  <si>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</si>
  <si>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</si>
  <si>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</si>
  <si>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</si>
  <si>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</si>
  <si>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</si>
  <si>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</si>
  <si>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</si>
  <si>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</si>
  <si>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</si>
  <si>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</si>
  <si>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</si>
  <si>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</si>
  <si>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</si>
  <si>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</si>
  <si>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</si>
  <si>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</si>
  <si>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</si>
  <si>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</si>
  <si>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</si>
  <si>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</si>
  <si>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</si>
  <si>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</si>
  <si>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</si>
  <si>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</si>
  <si>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</si>
  <si>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</si>
  <si>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</si>
  <si>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</si>
  <si>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</si>
  <si>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</si>
  <si>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</si>
  <si>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</si>
  <si>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</si>
  <si>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</si>
  <si>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</si>
  <si>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</si>
  <si>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</si>
  <si>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</si>
  <si>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</si>
  <si>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</si>
  <si>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</si>
  <si>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</si>
  <si>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</si>
  <si>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</si>
  <si>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</si>
  <si>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</si>
  <si>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</si>
  <si>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</si>
  <si>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</si>
  <si>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</si>
  <si>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</si>
  <si>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</si>
  <si>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</si>
  <si>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</si>
  <si>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</si>
  <si>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</si>
  <si>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</si>
  <si>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</si>
  <si>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</si>
  <si>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</si>
  <si>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</si>
  <si>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</si>
  <si>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</si>
  <si>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</si>
  <si>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</si>
  <si>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</si>
  <si>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</si>
  <si>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</si>
  <si>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</si>
  <si>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</si>
  <si>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</si>
  <si>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</si>
  <si>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</si>
  <si>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</si>
  <si>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</si>
  <si>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</si>
  <si>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</si>
  <si>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</si>
  <si>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</si>
  <si>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</si>
  <si>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</si>
  <si>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</si>
  <si>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</si>
  <si>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</si>
  <si>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</si>
  <si>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</si>
  <si>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</si>
  <si>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</si>
  <si>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</si>
  <si>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</si>
  <si>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</si>
  <si>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</si>
  <si>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</si>
  <si>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</si>
  <si>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</si>
  <si>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</si>
  <si>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</si>
  <si>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</si>
  <si>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</si>
  <si>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</si>
  <si>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</si>
  <si>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</si>
  <si>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</si>
  <si>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</si>
  <si>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</si>
  <si>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</si>
  <si>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</si>
  <si>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</si>
  <si>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</si>
  <si>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</si>
  <si>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</si>
  <si>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</si>
  <si>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</si>
  <si>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</si>
  <si>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</si>
  <si>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</si>
  <si>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</si>
  <si>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</si>
  <si>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</si>
  <si>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</si>
  <si>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</si>
  <si>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</si>
  <si>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</si>
  <si>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</si>
  <si>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</si>
  <si>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</si>
  <si>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</si>
  <si>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</si>
  <si>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</si>
  <si>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</si>
  <si>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</si>
  <si>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</si>
  <si>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</si>
  <si>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</si>
  <si>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</si>
  <si>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</si>
  <si>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</si>
  <si>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</si>
  <si>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</si>
  <si>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</si>
  <si>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</si>
  <si>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</si>
  <si>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</si>
  <si>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</si>
  <si>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</si>
  <si>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</si>
  <si>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</si>
  <si>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</si>
  <si>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</si>
  <si>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</si>
  <si>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</si>
  <si>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</si>
  <si>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</si>
  <si>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</si>
  <si>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</si>
  <si>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</si>
  <si>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</si>
  <si>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</si>
  <si>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</si>
  <si>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</si>
  <si>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</si>
  <si>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</si>
  <si>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</si>
  <si>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</si>
  <si>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</si>
  <si>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</si>
  <si>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</si>
  <si>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</si>
  <si>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</si>
  <si>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</si>
  <si>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</si>
  <si>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</si>
  <si>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</si>
  <si>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</si>
  <si>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</si>
  <si>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</si>
  <si>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</si>
  <si>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</si>
  <si>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</si>
  <si>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</si>
  <si>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</si>
  <si>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</si>
  <si>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</si>
  <si>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</si>
  <si>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</si>
  <si>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</si>
  <si>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</si>
  <si>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</si>
  <si>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</si>
  <si>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</si>
  <si>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</si>
  <si>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</si>
  <si>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</si>
  <si>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</si>
  <si>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</si>
  <si>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</si>
  <si>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</si>
  <si>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</si>
  <si>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</si>
  <si>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</si>
  <si>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</si>
  <si>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</si>
  <si>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</si>
  <si>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</si>
  <si>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</si>
  <si>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</si>
  <si>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</si>
  <si>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</si>
  <si>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</si>
  <si>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</si>
  <si>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</si>
  <si>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</si>
  <si>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</si>
  <si>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</si>
  <si>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</si>
  <si>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</si>
  <si>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</si>
  <si>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</si>
  <si>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</si>
  <si>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</si>
  <si>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</si>
  <si>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</si>
  <si>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</si>
  <si>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</si>
  <si>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</si>
  <si>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</si>
  <si>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</si>
  <si>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</si>
  <si>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</si>
  <si>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</si>
  <si>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</si>
  <si>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</si>
  <si>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</si>
  <si>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</si>
  <si>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</si>
  <si>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</si>
  <si>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</si>
  <si>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</si>
  <si>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</si>
  <si>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</si>
  <si>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</si>
  <si>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</si>
  <si>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</si>
  <si>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</si>
  <si>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</si>
  <si>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</si>
  <si>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</si>
  <si>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</si>
  <si>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</si>
  <si>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</si>
  <si>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</si>
  <si>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</si>
  <si>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</si>
  <si>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</si>
  <si>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</si>
  <si>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</si>
  <si>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</si>
  <si>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</si>
  <si>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</si>
  <si>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</si>
  <si>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</si>
  <si>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</si>
  <si>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</si>
  <si>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</si>
  <si>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</si>
  <si>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</si>
  <si>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</si>
  <si>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</si>
  <si>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</si>
  <si>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</si>
  <si>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</si>
  <si>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</si>
  <si>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</si>
  <si>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</si>
  <si>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</si>
  <si>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</si>
  <si>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</si>
  <si>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</si>
  <si>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</si>
  <si>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</si>
  <si>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</si>
  <si>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</si>
  <si>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</si>
  <si>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</si>
  <si>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</si>
  <si>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</si>
  <si>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</si>
  <si>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</si>
  <si>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</si>
  <si>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</si>
  <si>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</si>
  <si>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</si>
  <si>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</si>
  <si>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</si>
  <si>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</si>
  <si>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</si>
  <si>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</si>
  <si>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</si>
  <si>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</si>
  <si>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</si>
  <si>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</si>
  <si>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</si>
  <si>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</si>
  <si>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</si>
  <si>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</si>
  <si>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</si>
  <si>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</si>
  <si>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</si>
  <si>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</si>
  <si>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</si>
  <si>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</si>
  <si>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</si>
  <si>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</si>
  <si>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</si>
  <si>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</si>
  <si>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</si>
  <si>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</si>
  <si>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</si>
  <si>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</si>
  <si>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</si>
  <si>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</si>
  <si>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</si>
  <si>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</si>
  <si>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</si>
  <si>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</si>
  <si>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</si>
  <si>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</si>
  <si>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</si>
  <si>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</si>
  <si>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</si>
  <si>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</si>
  <si>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</si>
  <si>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</si>
  <si>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</si>
  <si>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</si>
  <si>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</si>
  <si>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</si>
  <si>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</si>
  <si>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</si>
  <si>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</si>
  <si>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</si>
  <si>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</si>
  <si>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</si>
  <si>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</si>
  <si>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</si>
  <si>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</si>
  <si>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</si>
  <si>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</si>
  <si>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</si>
  <si>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</si>
  <si>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</si>
  <si>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</si>
  <si>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</si>
  <si>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</si>
  <si>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</si>
  <si>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</si>
  <si>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</si>
  <si>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</si>
  <si>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</si>
  <si>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</si>
  <si>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</si>
  <si>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</si>
  <si>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</si>
  <si>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</si>
  <si>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</si>
  <si>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</si>
  <si>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</si>
  <si>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</si>
  <si>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</si>
  <si>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</si>
  <si>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</si>
  <si>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</si>
  <si>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</si>
  <si>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</si>
  <si>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</si>
  <si>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</si>
  <si>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</si>
  <si>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</si>
  <si>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</si>
  <si>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</si>
  <si>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</si>
  <si>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</si>
  <si>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</si>
  <si>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</si>
  <si>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</si>
  <si>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</si>
  <si>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</si>
  <si>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</si>
  <si>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</si>
  <si>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</si>
  <si>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</si>
  <si>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</si>
  <si>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</si>
  <si>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</si>
  <si>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</si>
  <si>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</si>
  <si>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</si>
  <si>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</si>
  <si>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</si>
  <si>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</si>
  <si>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</si>
  <si>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</si>
  <si>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</si>
  <si>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</si>
  <si>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</si>
  <si>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</si>
  <si>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</si>
  <si>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</si>
  <si>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</si>
  <si>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</si>
  <si>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</si>
  <si>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</si>
  <si>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</si>
  <si>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</si>
  <si>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</si>
  <si>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</si>
  <si>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</si>
  <si>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</si>
  <si>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</si>
  <si>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</si>
  <si>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</si>
  <si>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</si>
  <si>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</si>
  <si>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</si>
  <si>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</si>
  <si>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</si>
  <si>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</si>
  <si>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</si>
  <si>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</si>
  <si>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</si>
  <si>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</si>
  <si>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</si>
  <si>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</si>
  <si>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</si>
  <si>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</si>
  <si>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</si>
  <si>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</si>
  <si>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</si>
  <si>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</si>
  <si>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</si>
  <si>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</si>
  <si>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</si>
  <si>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</si>
  <si>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</si>
  <si>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</si>
  <si>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</si>
  <si>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</si>
  <si>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</si>
  <si>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</si>
  <si>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</si>
  <si>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</si>
  <si>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</si>
  <si>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</si>
  <si>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</si>
  <si>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</si>
  <si>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</si>
  <si>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</si>
  <si>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</si>
  <si>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</si>
  <si>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</si>
  <si>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</si>
  <si>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</si>
  <si>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</si>
  <si>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</si>
  <si>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</si>
  <si>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</si>
  <si>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</si>
  <si>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</si>
  <si>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</si>
  <si>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</si>
  <si>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</si>
  <si>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</si>
  <si>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</si>
  <si>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</si>
  <si>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</si>
  <si>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</si>
  <si>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</si>
  <si>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</si>
  <si>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</si>
  <si>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</si>
  <si>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</si>
  <si>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</si>
  <si>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</si>
  <si>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</si>
  <si>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</si>
  <si>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</si>
  <si>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</si>
  <si>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</si>
  <si>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</si>
  <si>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</si>
  <si>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</si>
  <si>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</si>
  <si>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</si>
  <si>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</si>
  <si>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</si>
  <si>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</si>
  <si>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</si>
  <si>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</si>
  <si>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</si>
  <si>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</si>
  <si>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</si>
  <si>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</si>
  <si>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</si>
  <si>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</si>
  <si>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</si>
  <si>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</si>
  <si>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</si>
  <si>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</si>
  <si>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</si>
  <si>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</si>
  <si>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</si>
  <si>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</si>
  <si>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</si>
  <si>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</si>
  <si>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</si>
  <si>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</si>
  <si>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</si>
  <si>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</si>
  <si>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</si>
  <si>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</si>
  <si>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</si>
  <si>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</si>
  <si>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</si>
  <si>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</si>
  <si>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</si>
  <si>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</si>
  <si>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</si>
  <si>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</si>
  <si>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</si>
  <si>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</si>
  <si>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</si>
  <si>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</si>
  <si>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</si>
  <si>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</si>
  <si>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</si>
  <si>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</si>
  <si>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</si>
  <si>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</si>
  <si>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</si>
  <si>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</si>
  <si>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</si>
  <si>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</si>
  <si>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</si>
  <si>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</si>
  <si>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</si>
  <si>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</si>
  <si>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</si>
  <si>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</si>
  <si>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</si>
  <si>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</si>
  <si>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</si>
  <si>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</si>
  <si>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</si>
  <si>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</si>
  <si>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</si>
  <si>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</si>
  <si>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</si>
  <si>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</si>
  <si>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</si>
  <si>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</si>
  <si>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</si>
  <si>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</si>
  <si>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</si>
  <si>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</si>
  <si>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</si>
  <si>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</si>
  <si>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</si>
  <si>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</si>
  <si>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</si>
  <si>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</si>
  <si>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</si>
  <si>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</si>
  <si>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</si>
  <si>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</si>
  <si>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</si>
  <si>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</si>
  <si>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</si>
  <si>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</si>
  <si>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</si>
  <si>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</si>
  <si>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</si>
  <si>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</si>
  <si>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</si>
  <si>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</si>
  <si>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</si>
  <si>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</si>
  <si>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</si>
  <si>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</si>
  <si>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</si>
  <si>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</si>
  <si>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</si>
  <si>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</si>
  <si>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</si>
  <si>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</si>
  <si>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</si>
  <si>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</si>
  <si>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</si>
  <si>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</si>
  <si>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</si>
  <si>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</si>
  <si>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</si>
  <si>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</si>
  <si>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</si>
  <si>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</si>
  <si>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</si>
  <si>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</si>
  <si>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</si>
  <si>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</si>
  <si>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</si>
  <si>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</si>
  <si>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</si>
  <si>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</si>
  <si>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</si>
  <si>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</si>
  <si>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</si>
  <si>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</si>
  <si>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</si>
  <si>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</si>
  <si>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</si>
  <si>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</si>
  <si>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</si>
  <si>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</si>
  <si>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</si>
  <si>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</si>
  <si>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</si>
  <si>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</si>
  <si>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</si>
  <si>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</si>
  <si>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</si>
  <si>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</si>
  <si>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</si>
  <si>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</si>
  <si>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</si>
  <si>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</si>
  <si>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</si>
  <si>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</si>
  <si>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</si>
  <si>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</si>
  <si>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</si>
  <si>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</si>
  <si>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</si>
  <si>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</si>
  <si>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</si>
  <si>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</si>
  <si>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</si>
  <si>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</si>
  <si>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</si>
  <si>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</si>
  <si>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</si>
  <si>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</si>
  <si>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</si>
  <si>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</si>
  <si>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</si>
  <si>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</si>
  <si>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</si>
  <si>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</si>
  <si>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</si>
  <si>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</si>
  <si>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</si>
  <si>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</si>
  <si>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</si>
  <si>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</si>
  <si>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</si>
  <si>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</si>
  <si>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</si>
  <si>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</si>
  <si>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</si>
  <si>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</si>
  <si>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</si>
  <si>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</si>
  <si>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</si>
  <si>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</si>
  <si>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</si>
  <si>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</si>
  <si>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</si>
  <si>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</si>
  <si>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</si>
  <si>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</si>
  <si>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</si>
  <si>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</si>
  <si>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</si>
  <si>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</si>
  <si>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</si>
  <si>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</si>
  <si>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</si>
  <si>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</si>
  <si>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</si>
  <si>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</si>
  <si>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</si>
  <si>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</si>
  <si>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</si>
  <si>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</si>
  <si>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</si>
  <si>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</si>
  <si>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</si>
  <si>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</si>
  <si>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</si>
  <si>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</si>
  <si>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</si>
  <si>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</si>
  <si>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</si>
  <si>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</si>
  <si>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</si>
  <si>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</si>
  <si>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</si>
  <si>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</si>
  <si>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</si>
  <si>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</si>
  <si>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</si>
  <si>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</si>
  <si>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</si>
  <si>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</si>
  <si>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</si>
  <si>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</si>
  <si>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</si>
  <si>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</si>
  <si>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</si>
  <si>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</si>
  <si>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</si>
  <si>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</si>
  <si>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</si>
  <si>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</si>
  <si>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</si>
  <si>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</si>
  <si>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</si>
  <si>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</si>
  <si>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</si>
  <si>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</si>
  <si>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</si>
  <si>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</si>
  <si>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</si>
  <si>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</si>
  <si>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</si>
  <si>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</si>
  <si>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</si>
  <si>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</si>
  <si>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</si>
  <si>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</si>
  <si>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</si>
  <si>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</si>
  <si>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</si>
  <si>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</si>
  <si>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</si>
  <si>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</si>
  <si>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</si>
  <si>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</si>
  <si>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</si>
  <si>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</si>
  <si>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</si>
  <si>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</si>
  <si>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</si>
  <si>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</si>
  <si>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</si>
  <si>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</si>
  <si>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</si>
  <si>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</si>
  <si>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</si>
  <si>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</si>
  <si>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</si>
  <si>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</si>
  <si>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</si>
  <si>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</si>
  <si>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</si>
  <si>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</si>
  <si>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</si>
  <si>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</si>
  <si>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</si>
  <si>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</si>
  <si>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</si>
  <si>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</si>
  <si>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</si>
  <si>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</si>
  <si>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</si>
  <si>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</si>
  <si>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</si>
  <si>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</si>
  <si>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</si>
  <si>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</si>
  <si>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</si>
  <si>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</si>
  <si>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</si>
  <si>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</si>
  <si>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</si>
  <si>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</si>
  <si>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</si>
  <si>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</si>
  <si>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</si>
  <si>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</si>
  <si>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</si>
  <si>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</si>
  <si>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</si>
  <si>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</si>
  <si>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</si>
  <si>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</si>
  <si>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</si>
  <si>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</si>
  <si>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</si>
  <si>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</si>
  <si>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</si>
  <si>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</si>
  <si>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</si>
  <si>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</si>
  <si>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</si>
  <si>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</si>
  <si>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</si>
  <si>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</si>
  <si>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</si>
  <si>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</si>
  <si>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</si>
  <si>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</si>
  <si>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</si>
  <si>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</si>
  <si>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</si>
  <si>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</si>
  <si>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</si>
  <si>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</si>
  <si>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</si>
  <si>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</si>
  <si>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</si>
  <si>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</si>
  <si>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</si>
  <si>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</si>
  <si>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</si>
  <si>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</si>
  <si>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</si>
  <si>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</si>
  <si>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</si>
  <si>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</si>
  <si>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</si>
  <si>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</si>
  <si>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</si>
  <si>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</si>
  <si>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</si>
  <si>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</si>
  <si>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</si>
  <si>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</si>
  <si>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</si>
  <si>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</si>
  <si>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</si>
  <si>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</si>
  <si>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</si>
  <si>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</si>
  <si>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</si>
  <si>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</si>
  <si>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</si>
  <si>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</si>
  <si>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</si>
  <si>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</si>
  <si>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</si>
  <si>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</si>
  <si>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</si>
  <si>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</si>
  <si>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</si>
  <si>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</si>
  <si>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</si>
  <si>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</si>
  <si>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</si>
  <si>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</si>
  <si>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</si>
  <si>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</si>
  <si>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</si>
  <si>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</si>
  <si>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</si>
  <si>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</si>
  <si>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</si>
  <si>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</si>
  <si>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</si>
  <si>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</si>
  <si>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</si>
  <si>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</si>
  <si>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</si>
  <si>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</si>
  <si>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</si>
  <si>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</si>
  <si>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</si>
  <si>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</si>
  <si>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</si>
  <si>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</si>
  <si>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</si>
  <si>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</si>
  <si>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</si>
  <si>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</si>
  <si>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</si>
  <si>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</si>
  <si>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</si>
  <si>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</si>
  <si>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</si>
  <si>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</si>
  <si>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</si>
  <si>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</si>
  <si>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</si>
  <si>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</si>
  <si>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</si>
  <si>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</si>
  <si>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</si>
  <si>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</si>
  <si>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</si>
  <si>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</si>
  <si>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</si>
  <si>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</si>
  <si>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</si>
  <si>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</si>
  <si>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</si>
  <si>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</si>
  <si>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</si>
  <si>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</si>
  <si>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</si>
  <si>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</si>
  <si>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</si>
  <si>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</si>
  <si>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</si>
  <si>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</si>
  <si>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</si>
  <si>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</si>
  <si>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</si>
  <si>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</si>
  <si>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</si>
  <si>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</si>
  <si>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</si>
  <si>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</si>
  <si>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</si>
  <si>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</si>
  <si>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</si>
  <si>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</si>
  <si>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</si>
  <si>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</si>
  <si>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</si>
  <si>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</si>
  <si>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</si>
  <si>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</si>
  <si>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</si>
  <si>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</si>
  <si>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</si>
  <si>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</si>
  <si>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</si>
  <si>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</si>
  <si>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</si>
  <si>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</si>
  <si>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</si>
  <si>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</si>
  <si>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</si>
  <si>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</si>
  <si>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</si>
  <si>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</si>
  <si>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</si>
  <si>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</si>
  <si>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</si>
  <si>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</si>
  <si>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</si>
  <si>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</si>
  <si>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</si>
  <si>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</si>
  <si>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</si>
  <si>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</si>
  <si>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</si>
  <si>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</si>
  <si>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</si>
  <si>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</si>
  <si>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</si>
  <si>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</si>
  <si>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</si>
  <si>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</si>
  <si>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</si>
  <si>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</si>
  <si>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</si>
  <si>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</si>
  <si>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</si>
  <si>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</si>
  <si>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</si>
  <si>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</si>
  <si>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</si>
  <si>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</si>
  <si>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</si>
  <si>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</si>
  <si>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</si>
  <si>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</si>
  <si>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</si>
  <si>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</si>
  <si>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</si>
  <si>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</si>
  <si>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</si>
  <si>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</si>
  <si>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</si>
  <si>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</si>
  <si>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</si>
  <si>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</si>
  <si>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</si>
  <si>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</si>
  <si>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</si>
  <si>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</si>
  <si>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</si>
  <si>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</si>
  <si>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</si>
  <si>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</si>
  <si>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</si>
  <si>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</si>
  <si>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</si>
  <si>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</si>
  <si>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</si>
  <si>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</si>
  <si>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</si>
  <si>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</si>
  <si>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</si>
  <si>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</si>
  <si>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</si>
  <si>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</si>
  <si>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</si>
  <si>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</si>
  <si>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</si>
  <si>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</si>
  <si>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</si>
  <si>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</si>
  <si>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</si>
  <si>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</si>
  <si>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</si>
  <si>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</si>
  <si>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</si>
  <si>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</si>
  <si>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</si>
  <si>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</si>
  <si>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</si>
  <si>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</si>
  <si>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</si>
  <si>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</si>
  <si>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</si>
  <si>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</si>
  <si>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</si>
  <si>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</si>
  <si>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</si>
  <si>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</si>
  <si>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</si>
  <si>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</si>
  <si>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</si>
  <si>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</si>
  <si>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</si>
  <si>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</si>
  <si>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</si>
  <si>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</si>
  <si>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</si>
  <si>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</si>
  <si>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</si>
  <si>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</si>
  <si>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</si>
  <si>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</si>
  <si>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</si>
  <si>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</si>
  <si>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</si>
  <si>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</si>
  <si>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</si>
  <si>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</si>
  <si>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</si>
  <si>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</si>
  <si>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</si>
  <si>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</si>
  <si>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</si>
  <si>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</si>
  <si>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</si>
  <si>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</si>
  <si>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</si>
  <si>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</si>
  <si>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</si>
  <si>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</si>
  <si>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</si>
  <si>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</si>
  <si>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</si>
  <si>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</si>
  <si>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</si>
  <si>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</si>
  <si>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</si>
  <si>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</si>
  <si>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</si>
  <si>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</si>
  <si>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</si>
  <si>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</si>
  <si>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</si>
  <si>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</si>
  <si>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</si>
  <si>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</si>
  <si>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</si>
  <si>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</si>
  <si>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</si>
  <si>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</si>
  <si>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</si>
  <si>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</si>
  <si>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</si>
  <si>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</si>
  <si>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</si>
  <si>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</si>
  <si>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</si>
  <si>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</si>
  <si>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</si>
  <si>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</si>
  <si>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</si>
  <si>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</si>
  <si>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</si>
  <si>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</si>
  <si>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</si>
  <si>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</si>
  <si>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</si>
  <si>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</si>
  <si>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</si>
  <si>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</si>
  <si>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</si>
  <si>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</si>
  <si>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</si>
  <si>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</si>
  <si>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</si>
  <si>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</si>
  <si>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</si>
  <si>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</si>
  <si>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</si>
  <si>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</si>
  <si>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</si>
  <si>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</si>
  <si>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</si>
  <si>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</si>
  <si>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</si>
  <si>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</si>
  <si>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</si>
  <si>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</si>
  <si>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</si>
  <si>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</si>
  <si>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</si>
  <si>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</si>
  <si>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</si>
  <si>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</si>
  <si>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</si>
  <si>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</si>
  <si>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</si>
  <si>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</si>
  <si>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</si>
  <si>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</si>
  <si>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</si>
  <si>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</si>
  <si>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</si>
  <si>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</si>
  <si>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</si>
  <si>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</si>
  <si>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</si>
  <si>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</si>
  <si>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</si>
  <si>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</si>
  <si>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</si>
  <si>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</si>
  <si>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</si>
  <si>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</si>
  <si>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</si>
  <si>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</si>
  <si>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</si>
  <si>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</si>
  <si>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</si>
  <si>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</si>
  <si>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</si>
  <si>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</si>
  <si>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</si>
  <si>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</si>
  <si>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</si>
  <si>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</si>
  <si>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</si>
  <si>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</si>
  <si>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</si>
  <si>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</si>
  <si>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</si>
  <si>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</si>
  <si>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</si>
  <si>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</si>
  <si>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</si>
  <si>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</si>
  <si>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</si>
  <si>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</si>
  <si>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</si>
  <si>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</si>
  <si>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</si>
  <si>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</si>
  <si>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</si>
  <si>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</si>
  <si>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</si>
  <si>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</si>
  <si>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</si>
  <si>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</si>
  <si>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</si>
  <si>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</si>
  <si>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</si>
  <si>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</si>
  <si>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</si>
  <si>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</si>
  <si>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</si>
  <si>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</si>
  <si>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</si>
  <si>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</si>
  <si>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</si>
  <si>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</si>
  <si>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</si>
  <si>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</si>
  <si>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</si>
  <si>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</si>
  <si>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</si>
  <si>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</si>
  <si>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</si>
  <si>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</si>
  <si>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</si>
  <si>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</si>
  <si>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</si>
  <si>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</si>
  <si>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</si>
  <si>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</si>
  <si>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</si>
  <si>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</si>
  <si>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</si>
  <si>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</si>
  <si>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</si>
  <si>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</si>
  <si>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</si>
  <si>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</si>
  <si>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</si>
  <si>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</si>
  <si>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</si>
  <si>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</si>
  <si>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</si>
  <si>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</si>
  <si>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</si>
  <si>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</si>
  <si>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</si>
  <si>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</si>
  <si>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</si>
  <si>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</si>
  <si>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</si>
  <si>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</si>
  <si>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</si>
  <si>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</si>
  <si>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</si>
  <si>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</si>
  <si>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</si>
  <si>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</si>
  <si>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</si>
  <si>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</si>
  <si>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</si>
  <si>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</si>
  <si>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</si>
  <si>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</si>
  <si>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</si>
  <si>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</si>
  <si>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</si>
  <si>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</si>
  <si>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</si>
  <si>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</si>
  <si>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</si>
  <si>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</si>
  <si>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</si>
  <si>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</si>
  <si>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</si>
  <si>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</si>
  <si>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</si>
  <si>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</si>
  <si>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</si>
  <si>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</si>
  <si>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</si>
  <si>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</si>
  <si>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</si>
  <si>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</si>
  <si>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</si>
  <si>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</si>
  <si>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</si>
  <si>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</si>
  <si>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</si>
  <si>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</si>
  <si>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</si>
  <si>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</si>
  <si>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</si>
  <si>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</si>
  <si>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</si>
  <si>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</si>
  <si>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</si>
  <si>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</si>
  <si>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</si>
  <si>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</si>
  <si>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</si>
  <si>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</si>
  <si>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</si>
  <si>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</si>
  <si>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</si>
  <si>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</si>
  <si>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</si>
  <si>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</si>
  <si>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</si>
  <si>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</si>
  <si>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</si>
  <si>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</si>
  <si>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</si>
  <si>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</si>
  <si>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</si>
  <si>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</si>
  <si>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</si>
  <si>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</si>
  <si>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</si>
  <si>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</si>
  <si>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</si>
  <si>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</si>
  <si>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</si>
  <si>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</si>
  <si>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</si>
  <si>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</si>
  <si>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</si>
  <si>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</si>
  <si>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</si>
  <si>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</si>
  <si>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</si>
  <si>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</si>
  <si>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</si>
  <si>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</si>
  <si>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</si>
  <si>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</si>
  <si>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</si>
  <si>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</si>
  <si>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</si>
  <si>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</si>
  <si>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</si>
  <si>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</si>
  <si>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</si>
  <si>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</si>
  <si>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</si>
  <si>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</si>
  <si>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</si>
  <si>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</si>
  <si>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</si>
  <si>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</si>
  <si>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</si>
  <si>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</si>
  <si>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</si>
  <si>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</si>
  <si>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</si>
  <si>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</si>
  <si>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</si>
  <si>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</si>
  <si>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</si>
  <si>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</si>
  <si>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</si>
  <si>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</si>
  <si>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</si>
  <si>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</si>
  <si>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</si>
  <si>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</si>
  <si>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</si>
  <si>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</si>
  <si>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</si>
  <si>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</si>
  <si>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</si>
  <si>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</si>
  <si>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</si>
  <si>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</si>
  <si>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</si>
  <si>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</si>
  <si>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</si>
  <si>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</si>
  <si>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</si>
  <si>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</si>
  <si>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</si>
  <si>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</si>
  <si>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</si>
  <si>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</si>
  <si>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</si>
  <si>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</si>
  <si>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</si>
  <si>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</si>
  <si>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</si>
  <si>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</si>
  <si>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</si>
  <si>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</si>
  <si>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</si>
  <si>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</si>
  <si>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</si>
  <si>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</si>
  <si>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</si>
  <si>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</si>
  <si>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</si>
  <si>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</si>
  <si>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</si>
  <si>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</si>
  <si>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</si>
  <si>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</si>
  <si>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</si>
  <si>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</si>
  <si>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</si>
  <si>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</si>
  <si>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</si>
  <si>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</si>
  <si>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</si>
  <si>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</si>
  <si>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</si>
  <si>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</si>
  <si>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</si>
  <si>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</si>
  <si>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</si>
  <si>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</si>
  <si>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</si>
  <si>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</si>
  <si>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</si>
  <si>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</si>
  <si>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</si>
  <si>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</si>
  <si>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</si>
  <si>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</si>
  <si>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</si>
  <si>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</si>
  <si>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</si>
  <si>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</si>
  <si>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</si>
  <si>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</si>
  <si>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</si>
  <si>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</si>
  <si>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</si>
  <si>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</si>
  <si>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</si>
  <si>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</si>
  <si>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</si>
  <si>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</si>
  <si>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</si>
  <si>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</si>
  <si>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</si>
  <si>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</si>
  <si>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</si>
  <si>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</si>
  <si>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</si>
  <si>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</si>
  <si>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</si>
  <si>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</si>
  <si>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</si>
  <si>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</si>
  <si>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</si>
  <si>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</si>
  <si>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</si>
  <si>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</si>
  <si>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</si>
  <si>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</si>
  <si>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</si>
  <si>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</si>
  <si>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</si>
  <si>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</si>
  <si>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</si>
  <si>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</si>
  <si>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</si>
  <si>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</si>
  <si>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</si>
  <si>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</si>
  <si>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</si>
  <si>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</si>
  <si>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</si>
  <si>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</si>
  <si>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</si>
  <si>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</si>
  <si>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</si>
  <si>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</si>
  <si>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</si>
  <si>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</si>
  <si>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</si>
  <si>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</si>
  <si>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</si>
  <si>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</si>
  <si>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</si>
  <si>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</si>
  <si>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</si>
  <si>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</si>
  <si>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</si>
  <si>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</si>
  <si>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</si>
  <si>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</si>
  <si>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</si>
  <si>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</si>
  <si>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</si>
  <si>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</si>
  <si>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</si>
  <si>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</si>
  <si>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</si>
  <si>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</si>
  <si>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</si>
  <si>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</si>
  <si>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</si>
  <si>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</si>
  <si>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</si>
  <si>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</si>
  <si>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</si>
  <si>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</si>
  <si>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</si>
  <si>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</si>
  <si>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</si>
  <si>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</si>
  <si>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</si>
  <si>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</si>
  <si>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</si>
  <si>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</si>
  <si>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</si>
  <si>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</si>
  <si>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</si>
  <si>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</si>
  <si>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</si>
  <si>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</si>
  <si>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</si>
  <si>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</si>
  <si>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</si>
  <si>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</si>
  <si>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</si>
  <si>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</si>
  <si>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</si>
  <si>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</si>
  <si>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</si>
  <si>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</si>
  <si>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</si>
  <si>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</si>
  <si>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</si>
  <si>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</si>
  <si>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</si>
  <si>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</si>
  <si>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</si>
  <si>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</si>
  <si>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</si>
  <si>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</si>
  <si>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</si>
  <si>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</si>
  <si>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</si>
  <si>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</si>
  <si>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</si>
  <si>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</si>
  <si>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</si>
  <si>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</si>
  <si>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</si>
  <si>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</si>
  <si>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</si>
  <si>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</si>
  <si>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</si>
  <si>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</si>
  <si>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</si>
  <si>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</si>
  <si>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</si>
  <si>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</si>
  <si>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</si>
  <si>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</si>
  <si>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</si>
  <si>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</si>
  <si>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</si>
  <si>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</si>
  <si>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</si>
  <si>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</si>
  <si>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</si>
  <si>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</si>
  <si>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</si>
  <si>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</si>
  <si>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</si>
  <si>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</si>
  <si>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</si>
  <si>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</si>
  <si>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</si>
  <si>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</si>
  <si>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</si>
  <si>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</si>
  <si>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</si>
  <si>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</si>
  <si>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</si>
  <si>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</si>
  <si>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</si>
  <si>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</si>
  <si>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</si>
  <si>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</si>
  <si>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</si>
  <si>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</si>
  <si>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</si>
  <si>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</si>
  <si>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</si>
  <si>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</si>
  <si>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</si>
  <si>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</si>
  <si>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</si>
  <si>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</si>
  <si>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</si>
  <si>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</si>
  <si>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</si>
  <si>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</si>
  <si>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</si>
  <si>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</si>
  <si>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</si>
  <si>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</si>
  <si>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</si>
  <si>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</si>
  <si>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</si>
  <si>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</si>
  <si>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</si>
  <si>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</si>
  <si>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</si>
  <si>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</si>
  <si>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</si>
  <si>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</si>
  <si>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</si>
  <si>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</si>
  <si>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</si>
  <si>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</si>
  <si>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</si>
  <si>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</si>
  <si>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</si>
  <si>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</si>
  <si>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</si>
  <si>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</si>
  <si>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</si>
  <si>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</si>
  <si>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</si>
  <si>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</si>
  <si>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</si>
  <si>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</si>
  <si>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</si>
  <si>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</si>
  <si>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</si>
  <si>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</si>
  <si>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</si>
  <si>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</si>
  <si>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</si>
  <si>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</si>
  <si>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</si>
  <si>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</si>
  <si>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</si>
  <si>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</si>
  <si>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</si>
  <si>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</si>
  <si>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</si>
  <si>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</si>
  <si>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</si>
  <si>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</si>
  <si>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</si>
  <si>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</si>
  <si>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</si>
  <si>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</si>
  <si>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</si>
  <si>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</si>
  <si>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</si>
  <si>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</si>
  <si>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</si>
  <si>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</si>
  <si>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</si>
  <si>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</si>
  <si>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</si>
  <si>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</si>
  <si>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</si>
  <si>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</si>
  <si>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</si>
  <si>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</si>
  <si>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</si>
  <si>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</si>
  <si>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</si>
  <si>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</si>
  <si>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</si>
  <si>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</si>
  <si>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</si>
  <si>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</si>
  <si>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</si>
  <si>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</si>
  <si>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</si>
  <si>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</si>
  <si>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</si>
  <si>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</si>
  <si>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</si>
  <si>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</si>
  <si>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</si>
  <si>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</si>
  <si>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</si>
  <si>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</si>
  <si>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</si>
  <si>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</si>
  <si>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</si>
  <si>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</si>
  <si>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</si>
  <si>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</si>
  <si>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</si>
  <si>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</si>
  <si>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</si>
  <si>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</si>
  <si>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</si>
  <si>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</si>
  <si>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</si>
  <si>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</si>
  <si>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</si>
  <si>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</si>
  <si>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</si>
  <si>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</si>
  <si>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</si>
  <si>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</si>
  <si>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</si>
  <si>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</si>
  <si>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</si>
  <si>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</si>
  <si>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</si>
  <si>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</si>
  <si>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</si>
  <si>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</si>
  <si>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</si>
  <si>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</si>
  <si>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</si>
  <si>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</si>
  <si>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</si>
  <si>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</si>
  <si>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</si>
  <si>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</si>
  <si>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</si>
  <si>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</si>
  <si>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</si>
  <si>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</si>
  <si>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</si>
  <si>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</si>
  <si>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</si>
  <si>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</si>
  <si>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</si>
  <si>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</si>
  <si>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</si>
  <si>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</si>
  <si>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</si>
  <si>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</si>
  <si>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</si>
  <si>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</si>
  <si>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</si>
  <si>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</si>
  <si>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</si>
  <si>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</si>
  <si>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</si>
  <si>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</si>
  <si>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</si>
  <si>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</si>
  <si>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</si>
  <si>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</si>
  <si>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</si>
  <si>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</si>
  <si>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</si>
  <si>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</si>
  <si>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</si>
  <si>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</si>
  <si>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</si>
  <si>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</si>
  <si>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</si>
  <si>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</si>
  <si>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</si>
  <si>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</si>
  <si>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</si>
  <si>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</si>
  <si>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</si>
  <si>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</si>
  <si>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</si>
  <si>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</si>
  <si>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</si>
  <si>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</si>
  <si>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</si>
  <si>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</si>
  <si>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</si>
  <si>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</si>
  <si>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</si>
  <si>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</si>
  <si>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</si>
  <si>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</si>
  <si>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</si>
  <si>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</si>
  <si>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</si>
  <si>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</si>
  <si>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</si>
  <si>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</si>
  <si>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</si>
  <si>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</si>
  <si>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</si>
  <si>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</si>
  <si>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</si>
  <si>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</si>
  <si>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</si>
  <si>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</si>
  <si>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</si>
  <si>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</si>
  <si>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</si>
  <si>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</si>
  <si>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</si>
  <si>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</si>
  <si>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</si>
  <si>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</si>
  <si>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</si>
  <si>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</si>
  <si>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</si>
  <si>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</si>
  <si>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</si>
  <si>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</si>
  <si>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</si>
  <si>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</si>
  <si>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</si>
  <si>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</si>
  <si>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</si>
  <si>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</si>
  <si>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</si>
  <si>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</si>
  <si>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</si>
  <si>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</si>
  <si>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</si>
  <si>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</si>
  <si>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</si>
  <si>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</si>
  <si>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</si>
  <si>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</si>
  <si>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</si>
  <si>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</si>
  <si>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</si>
  <si>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</si>
  <si>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</si>
  <si>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</si>
  <si>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</si>
  <si>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</si>
  <si>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</si>
  <si>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</si>
  <si>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</si>
  <si>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</si>
  <si>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</si>
  <si>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</si>
  <si>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</si>
  <si>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</si>
  <si>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</si>
  <si>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</si>
  <si>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</si>
  <si>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</si>
  <si>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</si>
  <si>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</si>
  <si>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</si>
  <si>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</si>
  <si>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</si>
  <si>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</si>
  <si>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</si>
  <si>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</si>
  <si>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</si>
  <si>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</si>
  <si>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</si>
  <si>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</si>
  <si>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</si>
  <si>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</si>
  <si>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</si>
  <si>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</si>
  <si>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</si>
  <si>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</si>
  <si>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</si>
  <si>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</si>
  <si>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</si>
  <si>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</si>
  <si>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</si>
  <si>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</si>
  <si>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</si>
  <si>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</si>
  <si>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</si>
  <si>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</si>
  <si>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</si>
  <si>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</si>
  <si>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</si>
  <si>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</si>
  <si>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</si>
  <si>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</si>
  <si>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</si>
  <si>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</si>
  <si>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</si>
  <si>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</si>
  <si>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</si>
  <si>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</si>
  <si>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</si>
  <si>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</si>
  <si>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</si>
  <si>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</si>
  <si>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</si>
  <si>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</si>
  <si>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</si>
  <si>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</si>
  <si>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</si>
  <si>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</si>
  <si>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</si>
  <si>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</si>
  <si>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</si>
  <si>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</si>
  <si>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</si>
  <si>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</si>
  <si>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</si>
  <si>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</si>
  <si>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</si>
  <si>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</si>
  <si>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</si>
  <si>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</si>
  <si>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</si>
  <si>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</si>
  <si>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</si>
  <si>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</si>
  <si>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</si>
  <si>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</si>
  <si>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</si>
  <si>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</si>
  <si>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</si>
  <si>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</si>
  <si>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</si>
  <si>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</si>
  <si>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</si>
  <si>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</si>
  <si>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</si>
  <si>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</si>
  <si>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</si>
  <si>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</si>
  <si>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</si>
  <si>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</si>
  <si>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</si>
  <si>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</si>
  <si>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</si>
  <si>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</si>
  <si>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</si>
  <si>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</si>
  <si>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</si>
  <si>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</si>
  <si>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</si>
  <si>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</si>
  <si>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</si>
  <si>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</si>
  <si>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</si>
  <si>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</si>
  <si>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</si>
  <si>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</si>
  <si>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</si>
  <si>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</si>
  <si>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</si>
  <si>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</si>
  <si>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</si>
  <si>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</si>
  <si>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</si>
  <si>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</si>
  <si>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</si>
  <si>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</si>
  <si>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</si>
  <si>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</si>
  <si>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</si>
  <si>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</si>
  <si>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</si>
  <si>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</si>
  <si>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</si>
  <si>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</si>
  <si>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</si>
  <si>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</si>
  <si>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</si>
  <si>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</si>
  <si>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</si>
  <si>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</si>
  <si>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</si>
  <si>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</si>
  <si>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</si>
  <si>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</si>
  <si>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</si>
  <si>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</si>
  <si>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</si>
  <si>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</si>
  <si>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</si>
  <si>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</si>
  <si>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</si>
  <si>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</si>
  <si>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</si>
  <si>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</si>
  <si>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</si>
  <si>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</si>
  <si>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</si>
  <si>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</si>
  <si>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</si>
  <si>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</si>
  <si>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</si>
  <si>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</si>
  <si>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</si>
  <si>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</si>
  <si>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</si>
  <si>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</si>
  <si>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</si>
  <si>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</si>
  <si>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</si>
  <si>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</si>
  <si>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</si>
  <si>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</si>
  <si>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</si>
  <si>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</si>
  <si>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</si>
  <si>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</si>
  <si>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</si>
  <si>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</si>
  <si>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</si>
  <si>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</si>
  <si>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</si>
  <si>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</si>
  <si>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</si>
  <si>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</si>
  <si>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</si>
  <si>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</si>
  <si>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</si>
  <si>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</si>
  <si>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</si>
  <si>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</si>
  <si>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</si>
  <si>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</si>
  <si>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</si>
  <si>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</si>
  <si>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</si>
  <si>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</si>
  <si>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</si>
  <si>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</si>
  <si>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</si>
  <si>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</si>
  <si>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</si>
  <si>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</si>
  <si>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</si>
  <si>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</si>
  <si>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</si>
  <si>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</si>
  <si>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</si>
  <si>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</si>
  <si>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</si>
  <si>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</si>
  <si>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</si>
  <si>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</si>
  <si>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</si>
  <si>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</si>
  <si>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</si>
  <si>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</si>
  <si>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</si>
  <si>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</si>
  <si>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</si>
  <si>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</si>
  <si>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</si>
  <si>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</si>
  <si>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</si>
  <si>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</si>
  <si>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</si>
  <si>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</si>
  <si>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</si>
  <si>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</si>
  <si>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</si>
  <si>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</si>
  <si>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</si>
  <si>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</si>
  <si>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</si>
  <si>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</si>
  <si>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</si>
  <si>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</si>
  <si>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</si>
  <si>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</si>
  <si>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</si>
  <si>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</si>
  <si>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</si>
  <si>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</si>
  <si>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</si>
  <si>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</si>
  <si>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</si>
  <si>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</si>
  <si>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</si>
  <si>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</si>
  <si>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</si>
  <si>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</si>
  <si>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</si>
  <si>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</si>
  <si>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</si>
  <si>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</si>
  <si>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</si>
  <si>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</si>
  <si>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</si>
  <si>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</si>
  <si>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</si>
  <si>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</si>
  <si>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</si>
  <si>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</si>
  <si>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</si>
  <si>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</si>
  <si>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</si>
  <si>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</si>
  <si>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</si>
  <si>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</si>
  <si>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</si>
  <si>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</si>
  <si>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</si>
  <si>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</si>
  <si>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</si>
  <si>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</si>
  <si>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</si>
  <si>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</si>
  <si>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</si>
  <si>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</si>
  <si>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</si>
  <si>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</si>
  <si>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</si>
  <si>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</si>
  <si>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</si>
  <si>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</si>
  <si>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</si>
  <si>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</si>
  <si>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</si>
  <si>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</si>
  <si>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</si>
  <si>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</si>
  <si>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</si>
  <si>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</si>
  <si>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</si>
  <si>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</si>
  <si>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</si>
  <si>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</si>
  <si>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</si>
  <si>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</si>
  <si>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</si>
  <si>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</si>
  <si>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</si>
  <si>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</si>
  <si>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</si>
  <si>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</si>
  <si>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</si>
  <si>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</si>
  <si>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</si>
  <si>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</si>
  <si>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</si>
  <si>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</si>
  <si>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</si>
  <si>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</si>
  <si>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</si>
  <si>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</si>
  <si>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</si>
  <si>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</si>
  <si>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</si>
  <si>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</si>
  <si>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</si>
  <si>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</si>
  <si>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</si>
  <si>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</si>
  <si>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</si>
  <si>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</si>
  <si>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</si>
  <si>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</si>
  <si>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</si>
  <si>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</si>
  <si>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</si>
  <si>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</si>
  <si>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</si>
  <si>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</si>
  <si>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</si>
  <si>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</si>
  <si>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</si>
  <si>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</si>
  <si>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</si>
  <si>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</si>
  <si>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</si>
  <si>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</si>
  <si>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</si>
  <si>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</si>
  <si>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</si>
  <si>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</si>
  <si>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</si>
  <si>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</si>
  <si>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</si>
  <si>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</si>
  <si>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</si>
  <si>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</si>
  <si>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</si>
  <si>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</si>
  <si>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</si>
  <si>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</si>
  <si>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</si>
  <si>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</si>
  <si>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</si>
  <si>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</si>
  <si>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</si>
  <si>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</si>
  <si>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</si>
  <si>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</si>
  <si>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</si>
  <si>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</si>
  <si>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</si>
  <si>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</si>
  <si>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</si>
  <si>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</si>
  <si>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</si>
  <si>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</si>
  <si>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</si>
  <si>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</si>
  <si>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</si>
  <si>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</si>
  <si>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</si>
  <si>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</si>
  <si>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</si>
  <si>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</si>
  <si>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</si>
  <si>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</si>
  <si>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</si>
  <si>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</si>
  <si>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</si>
  <si>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</si>
  <si>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</si>
  <si>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</si>
  <si>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</si>
  <si>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</si>
  <si>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</si>
  <si>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</si>
  <si>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</si>
  <si>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</si>
  <si>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</si>
  <si>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</si>
  <si>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</si>
  <si>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</si>
  <si>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</si>
  <si>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</si>
  <si>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</si>
  <si>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</si>
  <si>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</si>
  <si>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</si>
  <si>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</si>
  <si>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</si>
  <si>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</si>
  <si>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</si>
  <si>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</si>
  <si>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</si>
  <si>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</si>
  <si>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</si>
  <si>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</si>
  <si>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</si>
  <si>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</si>
  <si>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</si>
  <si>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</si>
  <si>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</si>
  <si>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</si>
  <si>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</si>
  <si>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</si>
  <si>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</si>
  <si>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</si>
  <si>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</si>
  <si>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</si>
  <si>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</si>
  <si>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</si>
  <si>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</si>
  <si>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</si>
  <si>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</si>
  <si>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</si>
  <si>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</si>
  <si>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</si>
  <si>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</si>
  <si>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</si>
  <si>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</si>
  <si>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</si>
  <si>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</si>
  <si>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</si>
  <si>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</si>
  <si>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</si>
  <si>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</si>
  <si>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</si>
  <si>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</si>
  <si>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</si>
  <si>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</si>
  <si>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</si>
  <si>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</si>
  <si>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</si>
  <si>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</si>
  <si>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</si>
  <si>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</si>
  <si>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</si>
  <si>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</si>
  <si>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</si>
  <si>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</si>
  <si>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</si>
  <si>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</si>
  <si>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</si>
  <si>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</si>
  <si>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</si>
  <si>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</si>
  <si>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</si>
  <si>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</si>
  <si>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</si>
  <si>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</si>
  <si>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</si>
  <si>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</si>
  <si>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</si>
  <si>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</si>
  <si>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</si>
  <si>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</si>
  <si>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</si>
  <si>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</si>
  <si>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</si>
  <si>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</si>
  <si>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</si>
  <si>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</si>
  <si>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</si>
  <si>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</si>
  <si>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</si>
  <si>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</si>
  <si>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</si>
  <si>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</si>
  <si>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</si>
  <si>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</si>
  <si>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</si>
  <si>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</si>
  <si>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</si>
  <si>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</si>
  <si>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</si>
  <si>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</si>
  <si>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</si>
  <si>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</si>
  <si>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</si>
  <si>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</si>
  <si>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</si>
  <si>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</si>
  <si>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</si>
  <si>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</si>
  <si>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</si>
  <si>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</si>
  <si>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</si>
  <si>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</si>
  <si>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</si>
  <si>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</si>
  <si>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</si>
  <si>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</si>
  <si>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</si>
  <si>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</si>
  <si>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</si>
  <si>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</si>
  <si>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</si>
  <si>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</si>
  <si>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</si>
  <si>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</si>
  <si>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</si>
  <si>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</si>
  <si>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</si>
  <si>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</si>
  <si>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</si>
  <si>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</si>
  <si>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</si>
  <si>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</si>
  <si>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</si>
  <si>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</si>
  <si>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</si>
  <si>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</si>
  <si>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</si>
  <si>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</si>
  <si>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</si>
  <si>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</si>
  <si>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</si>
  <si>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</si>
  <si>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</si>
  <si>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</si>
  <si>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</si>
  <si>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</si>
  <si>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</si>
  <si>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</si>
  <si>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</si>
  <si>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</si>
  <si>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</si>
  <si>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</si>
  <si>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</si>
  <si>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</si>
  <si>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</si>
  <si>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</si>
  <si>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</si>
  <si>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</si>
  <si>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</si>
  <si>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</si>
  <si>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</si>
  <si>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</si>
  <si>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</si>
  <si>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</si>
  <si>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</si>
  <si>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</si>
  <si>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</si>
  <si>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</si>
  <si>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</si>
  <si>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</si>
  <si>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</si>
  <si>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</si>
  <si>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</si>
  <si>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</si>
  <si>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</si>
  <si>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</si>
  <si>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</si>
  <si>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</si>
  <si>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</si>
  <si>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</si>
  <si>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</si>
  <si>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</si>
  <si>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</si>
  <si>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</si>
  <si>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</si>
  <si>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</si>
  <si>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</si>
  <si>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</si>
  <si>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</si>
  <si>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</si>
  <si>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</si>
  <si>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</si>
  <si>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</si>
  <si>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</si>
  <si>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</si>
  <si>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</si>
  <si>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</si>
  <si>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</si>
  <si>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</si>
  <si>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</si>
  <si>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</si>
  <si>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</si>
  <si>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</si>
  <si>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</si>
  <si>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</si>
  <si>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</si>
  <si>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</si>
  <si>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</si>
  <si>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</si>
  <si>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</si>
  <si>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</si>
  <si>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</si>
  <si>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</si>
  <si>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</si>
  <si>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</si>
  <si>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</si>
  <si>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</si>
  <si>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</si>
  <si>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</si>
  <si>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</si>
  <si>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</si>
  <si>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</si>
  <si>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</si>
  <si>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</si>
  <si>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</si>
  <si>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</si>
  <si>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</si>
  <si>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</si>
  <si>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</si>
  <si>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</si>
  <si>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</si>
  <si>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</si>
  <si>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</si>
  <si>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</si>
  <si>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</si>
  <si>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</si>
  <si>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</si>
  <si>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</si>
  <si>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</si>
  <si>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</si>
  <si>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</si>
  <si>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</si>
  <si>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</si>
  <si>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</si>
  <si>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</si>
  <si>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</si>
  <si>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</si>
  <si>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</si>
  <si>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</si>
  <si>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</si>
  <si>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</si>
  <si>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</si>
  <si>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</si>
  <si>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</si>
  <si>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</si>
  <si>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</si>
  <si>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</si>
  <si>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</si>
  <si>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</si>
  <si>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</si>
  <si>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</si>
  <si>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</si>
  <si>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</si>
  <si>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</si>
  <si>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</si>
  <si>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</si>
  <si>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</si>
  <si>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</si>
  <si>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</si>
  <si>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</si>
  <si>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</si>
  <si>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</si>
  <si>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</si>
  <si>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</si>
  <si>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</si>
  <si>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</si>
  <si>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</si>
  <si>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</si>
  <si>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</si>
  <si>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</si>
  <si>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</si>
  <si>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</si>
  <si>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</si>
  <si>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</si>
  <si>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</si>
  <si>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</si>
  <si>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</si>
  <si>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</si>
  <si>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</si>
  <si>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</si>
  <si>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</si>
  <si>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</si>
  <si>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</si>
  <si>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</si>
  <si>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</si>
  <si>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</si>
  <si>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</si>
  <si>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</si>
  <si>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</si>
  <si>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</si>
  <si>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</si>
  <si>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</si>
  <si>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</si>
  <si>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</si>
  <si>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</si>
  <si>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</si>
  <si>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</si>
  <si>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</si>
  <si>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</si>
  <si>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</si>
  <si>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</si>
  <si>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</si>
  <si>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</si>
  <si>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</si>
  <si>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</si>
  <si>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</si>
  <si>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</si>
  <si>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</si>
  <si>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</si>
  <si>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</si>
  <si>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</si>
  <si>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</si>
  <si>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</si>
  <si>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</si>
  <si>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</si>
  <si>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</si>
  <si>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</si>
  <si>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</si>
  <si>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</si>
  <si>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</si>
  <si>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</si>
  <si>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</si>
  <si>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</si>
  <si>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</si>
  <si>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</si>
  <si>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</si>
  <si>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</si>
  <si>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</si>
  <si>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</si>
  <si>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</si>
  <si>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</si>
  <si>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</si>
  <si>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</si>
  <si>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</si>
  <si>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</si>
  <si>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</si>
  <si>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</si>
  <si>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</si>
  <si>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</si>
  <si>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</si>
  <si>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</si>
  <si>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</si>
  <si>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</si>
  <si>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</si>
  <si>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</si>
  <si>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</si>
  <si>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</si>
  <si>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</si>
  <si>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</si>
  <si>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</si>
  <si>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</si>
  <si>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</si>
  <si>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</si>
  <si>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</si>
  <si>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</si>
  <si>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</si>
  <si>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</si>
  <si>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</si>
  <si>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</si>
  <si>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</si>
  <si>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</si>
  <si>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</si>
  <si>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</si>
  <si>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</si>
  <si>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</si>
  <si>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</si>
  <si>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</si>
  <si>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</si>
  <si>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</si>
  <si>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</si>
  <si>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</si>
  <si>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</si>
  <si>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</si>
  <si>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</si>
  <si>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</si>
  <si>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</si>
  <si>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</si>
  <si>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</si>
  <si>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</si>
  <si>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</si>
  <si>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</si>
  <si>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</si>
  <si>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</si>
  <si>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</si>
  <si>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</si>
  <si>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</si>
  <si>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</si>
  <si>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</si>
  <si>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</si>
  <si>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</si>
  <si>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</si>
  <si>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</si>
  <si>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</si>
  <si>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</si>
  <si>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</si>
  <si>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</si>
  <si>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</si>
  <si>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</si>
  <si>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</si>
  <si>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</si>
  <si>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</si>
  <si>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</si>
  <si>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</si>
  <si>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</si>
  <si>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</si>
  <si>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</si>
  <si>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</si>
  <si>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</si>
  <si>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</si>
  <si>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</si>
  <si>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</si>
  <si>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</si>
  <si>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</si>
  <si>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</si>
  <si>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</si>
  <si>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</si>
  <si>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</si>
  <si>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</si>
  <si>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</si>
  <si>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</si>
  <si>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</si>
  <si>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</si>
  <si>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</si>
  <si>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</si>
  <si>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</si>
  <si>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</si>
  <si>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</si>
  <si>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</si>
  <si>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</si>
  <si>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</si>
  <si>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</si>
  <si>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</si>
  <si>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</si>
  <si>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</si>
  <si>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</si>
  <si>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</si>
  <si>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</si>
  <si>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</si>
  <si>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</si>
  <si>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</si>
  <si>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</si>
  <si>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</si>
  <si>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</si>
  <si>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</si>
  <si>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</si>
  <si>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</si>
  <si>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</si>
  <si>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</si>
  <si>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</si>
  <si>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</si>
  <si>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</si>
  <si>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</si>
  <si>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</si>
  <si>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</si>
  <si>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</si>
  <si>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</si>
  <si>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</si>
  <si>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</si>
  <si>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</si>
  <si>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</si>
  <si>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</si>
  <si>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</si>
  <si>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</si>
  <si>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</si>
  <si>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</si>
  <si>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</si>
  <si>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</si>
  <si>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</si>
  <si>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</si>
  <si>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</si>
  <si>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</si>
  <si>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</si>
  <si>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</si>
  <si>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</si>
  <si>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</si>
  <si>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</si>
  <si>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</si>
  <si>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</si>
  <si>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</si>
  <si>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</si>
  <si>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</si>
  <si>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</si>
  <si>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</si>
  <si>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</si>
  <si>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</si>
  <si>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</si>
  <si>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</si>
  <si>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</si>
  <si>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</si>
  <si>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</si>
  <si>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</si>
  <si>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</si>
  <si>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</si>
  <si>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</si>
  <si>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</si>
  <si>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</si>
  <si>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</si>
  <si>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</si>
  <si>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</si>
  <si>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</si>
  <si>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</si>
  <si>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</si>
  <si>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</si>
  <si>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</si>
  <si>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</si>
  <si>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</si>
  <si>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</si>
  <si>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</si>
  <si>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</si>
  <si>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</si>
  <si>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</si>
  <si>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</si>
  <si>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</si>
  <si>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</si>
  <si>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</si>
  <si>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</si>
  <si>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</si>
  <si>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</si>
  <si>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</si>
  <si>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</si>
  <si>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</si>
  <si>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</si>
  <si>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</si>
  <si>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</si>
  <si>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</si>
  <si>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</si>
  <si>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</si>
  <si>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</si>
  <si>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</si>
  <si>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</si>
  <si>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</si>
  <si>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</si>
  <si>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</si>
  <si>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</si>
  <si>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</si>
  <si>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</si>
  <si>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</si>
  <si>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</si>
  <si>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</si>
  <si>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</si>
  <si>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</si>
  <si>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</si>
  <si>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</si>
  <si>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</si>
  <si>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</si>
  <si>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</si>
  <si>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</si>
  <si>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</si>
  <si>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</si>
  <si>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</si>
  <si>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</si>
  <si>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</si>
  <si>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</si>
  <si>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</si>
  <si>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</si>
  <si>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</si>
  <si>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</si>
  <si>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</si>
  <si>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</si>
  <si>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</si>
  <si>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</si>
  <si>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</si>
  <si>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</si>
  <si>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</si>
  <si>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</si>
  <si>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</si>
  <si>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</si>
  <si>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</si>
  <si>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</si>
  <si>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</si>
  <si>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</si>
  <si>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</si>
  <si>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</si>
  <si>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</si>
  <si>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</si>
  <si>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</si>
  <si>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</si>
  <si>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</si>
  <si>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</si>
  <si>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</si>
  <si>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</si>
  <si>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</si>
  <si>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</si>
  <si>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</si>
  <si>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</si>
  <si>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</si>
  <si>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</si>
  <si>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</si>
  <si>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</si>
  <si>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</si>
  <si>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</si>
  <si>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</si>
  <si>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</si>
  <si>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</si>
  <si>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</si>
  <si>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</si>
  <si>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</si>
  <si>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</si>
  <si>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</si>
  <si>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</si>
  <si>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</si>
  <si>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</si>
  <si>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</si>
  <si>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</si>
  <si>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</si>
  <si>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</si>
  <si>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</si>
  <si>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</si>
  <si>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</si>
  <si>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</si>
  <si>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</si>
  <si>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</si>
  <si>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</si>
  <si>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</si>
  <si>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</si>
  <si>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</si>
  <si>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</si>
  <si>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</si>
  <si>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</si>
  <si>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</si>
  <si>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</si>
  <si>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</si>
  <si>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</si>
  <si>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</si>
  <si>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</si>
  <si>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</si>
  <si>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</si>
  <si>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</si>
  <si>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</si>
  <si>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</si>
  <si>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</si>
  <si>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</si>
  <si>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</si>
  <si>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</si>
  <si>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</si>
  <si>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</si>
  <si>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</si>
  <si>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</si>
  <si>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</si>
  <si>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</si>
  <si>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</si>
  <si>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</si>
  <si>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</si>
  <si>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</si>
  <si>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</si>
  <si>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</si>
  <si>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</si>
  <si>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</si>
  <si>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</si>
  <si>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</si>
  <si>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</si>
  <si>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</si>
  <si>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</si>
  <si>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</si>
  <si>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</si>
  <si>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</si>
  <si>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</si>
  <si>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</si>
  <si>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</si>
  <si>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</si>
  <si>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</si>
  <si>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</si>
  <si>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</si>
  <si>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</si>
  <si>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</si>
  <si>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</si>
  <si>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</si>
  <si>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</si>
  <si>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</si>
  <si>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</si>
  <si>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</si>
  <si>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</si>
  <si>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</si>
  <si>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</si>
  <si>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</si>
  <si>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</si>
  <si>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</si>
  <si>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</si>
  <si>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</si>
  <si>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</si>
  <si>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</si>
  <si>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</si>
  <si>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</si>
  <si>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</si>
  <si>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</si>
  <si>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</si>
  <si>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</si>
  <si>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</si>
  <si>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</si>
  <si>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</si>
  <si>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</si>
  <si>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</si>
  <si>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</si>
  <si>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</si>
  <si>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</si>
  <si>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</si>
  <si>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</si>
  <si>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</si>
  <si>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</si>
  <si>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</si>
  <si>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</si>
  <si>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</si>
  <si>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</si>
  <si>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</si>
  <si>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</si>
  <si>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</si>
  <si>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</si>
  <si>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</si>
  <si>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</si>
  <si>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</si>
  <si>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</si>
  <si>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</si>
  <si>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</si>
  <si>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</si>
  <si>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</si>
  <si>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</si>
  <si>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</si>
  <si>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</si>
  <si>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</si>
  <si>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</si>
  <si>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</si>
  <si>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</si>
  <si>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</si>
  <si>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</si>
  <si>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</si>
  <si>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</si>
  <si>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</si>
  <si>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</si>
  <si>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</si>
  <si>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</si>
  <si>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</si>
  <si>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</si>
  <si>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</si>
  <si>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</si>
  <si>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</si>
  <si>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</si>
  <si>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</si>
  <si>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</si>
  <si>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</si>
  <si>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</si>
  <si>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</si>
  <si>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</si>
  <si>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</si>
  <si>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</si>
  <si>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</si>
  <si>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</si>
  <si>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</si>
  <si>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</si>
  <si>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</si>
  <si>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</si>
  <si>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</si>
  <si>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</si>
  <si>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</si>
  <si>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</si>
  <si>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</si>
  <si>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</si>
  <si>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</si>
  <si>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</si>
  <si>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</si>
  <si>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</si>
  <si>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</si>
  <si>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</si>
  <si>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</si>
  <si>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</si>
  <si>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</si>
  <si>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</si>
  <si>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</si>
  <si>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</si>
  <si>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</si>
  <si>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</si>
  <si>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</si>
  <si>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</si>
  <si>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</si>
  <si>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</si>
  <si>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</si>
  <si>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</si>
  <si>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</si>
  <si>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</si>
  <si>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</si>
  <si>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</si>
  <si>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</si>
  <si>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</si>
  <si>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</si>
  <si>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</si>
  <si>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</si>
  <si>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</si>
  <si>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</si>
  <si>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</si>
  <si>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</si>
  <si>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</si>
  <si>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</si>
  <si>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</si>
  <si>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</si>
  <si>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</si>
  <si>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</si>
  <si>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</si>
  <si>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</si>
  <si>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</si>
  <si>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</si>
  <si>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</si>
  <si>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</si>
  <si>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</si>
  <si>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</si>
  <si>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</si>
  <si>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</si>
  <si>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</si>
  <si>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</si>
  <si>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</si>
  <si>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</si>
  <si>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</si>
  <si>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</si>
  <si>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</si>
  <si>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</si>
  <si>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</si>
  <si>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</si>
  <si>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</si>
  <si>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</si>
  <si>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</si>
  <si>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</si>
  <si>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</si>
  <si>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</si>
  <si>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</si>
  <si>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</si>
  <si>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</si>
  <si>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</si>
  <si>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</si>
  <si>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</si>
  <si>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</si>
  <si>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</si>
  <si>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</si>
  <si>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</si>
  <si>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</si>
  <si>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</si>
  <si>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</si>
  <si>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</si>
  <si>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</si>
  <si>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</si>
  <si>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</si>
  <si>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</si>
  <si>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</si>
  <si>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</si>
  <si>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</si>
  <si>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</si>
  <si>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</si>
  <si>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</si>
  <si>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</si>
  <si>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</si>
  <si>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</si>
  <si>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</si>
  <si>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</si>
  <si>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</si>
  <si>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</si>
  <si>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</si>
  <si>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</si>
  <si>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</si>
  <si>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</si>
  <si>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</si>
  <si>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</si>
  <si>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</si>
  <si>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</si>
  <si>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</si>
  <si>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</si>
  <si>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</si>
  <si>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</si>
  <si>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</si>
  <si>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</si>
  <si>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</si>
  <si>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</si>
  <si>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</si>
  <si>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</si>
  <si>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</si>
  <si>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</si>
  <si>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</si>
  <si>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</si>
  <si>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</si>
  <si>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</si>
  <si>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</si>
  <si>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</si>
  <si>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</si>
  <si>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</si>
  <si>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</si>
  <si>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</si>
  <si>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</si>
  <si>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</si>
  <si>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</si>
  <si>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</si>
  <si>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</si>
  <si>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</si>
  <si>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</si>
  <si>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</si>
  <si>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</si>
  <si>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</si>
  <si>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</si>
  <si>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</si>
  <si>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</si>
  <si>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</si>
  <si>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</si>
  <si>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</si>
  <si>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</si>
  <si>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</si>
  <si>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</si>
  <si>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</si>
  <si>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</si>
  <si>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</si>
  <si>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</si>
  <si>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</si>
  <si>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</si>
  <si>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</si>
  <si>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</si>
  <si>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</si>
  <si>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</si>
  <si>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</si>
  <si>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</si>
  <si>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</si>
  <si>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</si>
  <si>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</si>
  <si>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</si>
  <si>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</si>
  <si>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</si>
  <si>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</si>
  <si>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</si>
  <si>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</si>
  <si>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</si>
  <si>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</si>
  <si>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</si>
  <si>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</si>
  <si>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</si>
  <si>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</si>
  <si>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</si>
  <si>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</si>
  <si>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</si>
  <si>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</si>
  <si>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</si>
  <si>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</si>
  <si>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</si>
  <si>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</si>
  <si>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</si>
  <si>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</si>
  <si>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</si>
  <si>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</si>
  <si>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</si>
  <si>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</si>
  <si>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</si>
  <si>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</si>
  <si>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</si>
  <si>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</si>
  <si>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</si>
  <si>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</si>
  <si>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</si>
  <si>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</si>
  <si>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</si>
  <si>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</si>
  <si>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</si>
  <si>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</si>
  <si>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</si>
  <si>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</si>
  <si>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</si>
  <si>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</si>
  <si>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</si>
  <si>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</si>
  <si>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</si>
  <si>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</si>
  <si>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</si>
  <si>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</si>
  <si>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</si>
  <si>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</si>
  <si>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</si>
  <si>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</si>
  <si>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</si>
  <si>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</si>
  <si>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</si>
  <si>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</si>
  <si>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</si>
  <si>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</si>
  <si>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</si>
  <si>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</si>
  <si>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</si>
  <si>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</si>
  <si>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</si>
  <si>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</si>
  <si>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</si>
  <si>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</si>
  <si>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</si>
  <si>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</si>
  <si>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</si>
  <si>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</si>
  <si>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</si>
  <si>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</si>
  <si>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</si>
  <si>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</si>
  <si>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</si>
  <si>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</si>
  <si>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</si>
  <si>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</si>
  <si>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</si>
  <si>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</si>
  <si>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</si>
  <si>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</si>
  <si>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</si>
  <si>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</si>
  <si>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</si>
  <si>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</si>
  <si>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</si>
  <si>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</si>
  <si>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</si>
  <si>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</si>
  <si>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</si>
  <si>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</si>
  <si>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</si>
  <si>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</si>
  <si>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</si>
  <si>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</si>
  <si>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</si>
  <si>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</si>
  <si>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</si>
  <si>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</si>
  <si>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</si>
  <si>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</si>
  <si>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</si>
  <si>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</si>
  <si>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</si>
  <si>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</si>
  <si>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</si>
  <si>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</si>
  <si>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</si>
  <si>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</si>
  <si>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</si>
  <si>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</si>
  <si>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</si>
  <si>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</si>
  <si>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</si>
  <si>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</si>
  <si>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</si>
  <si>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</si>
  <si>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</si>
  <si>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</si>
  <si>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</si>
  <si>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</si>
  <si>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</si>
  <si>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</si>
  <si>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</si>
  <si>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</si>
  <si>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</si>
  <si>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</si>
  <si>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</si>
  <si>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</si>
  <si>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</si>
  <si>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</si>
  <si>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</si>
  <si>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</si>
  <si>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</si>
  <si>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</si>
  <si>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</si>
  <si>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</si>
  <si>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</si>
  <si>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</si>
  <si>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</si>
  <si>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</si>
  <si>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</si>
  <si>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</si>
  <si>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</si>
  <si>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</si>
  <si>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</si>
  <si>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</si>
  <si>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</si>
  <si>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</si>
  <si>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</si>
  <si>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</si>
  <si>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</si>
  <si>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</si>
  <si>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</si>
  <si>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</si>
  <si>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</si>
  <si>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</si>
  <si>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</si>
  <si>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</si>
  <si>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</si>
  <si>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</si>
  <si>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</si>
  <si>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</si>
  <si>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</si>
  <si>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</si>
  <si>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</si>
  <si>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</si>
  <si>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</si>
  <si>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</si>
  <si>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</si>
  <si>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</si>
  <si>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</si>
  <si>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</si>
  <si>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</si>
  <si>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</si>
  <si>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</si>
  <si>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</si>
  <si>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</si>
  <si>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</si>
  <si>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</si>
  <si>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</si>
  <si>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</si>
  <si>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</si>
  <si>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</si>
  <si>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</si>
  <si>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</si>
  <si>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</si>
  <si>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</si>
  <si>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</si>
  <si>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</si>
  <si>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</si>
  <si>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</si>
  <si>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</si>
  <si>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</si>
  <si>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</si>
  <si>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</si>
  <si>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</si>
  <si>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</si>
  <si>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</si>
  <si>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</si>
  <si>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</si>
  <si>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</si>
  <si>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</si>
  <si>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</si>
  <si>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</si>
  <si>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</si>
  <si>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</si>
  <si>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</si>
  <si>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</si>
  <si>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</si>
  <si>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</si>
  <si>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</si>
  <si>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</si>
  <si>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</si>
  <si>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</si>
  <si>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</si>
  <si>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</si>
  <si>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</si>
  <si>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</si>
  <si>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</si>
  <si>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</si>
  <si>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</si>
  <si>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</si>
  <si>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</si>
  <si>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</si>
  <si>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</si>
  <si>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</si>
  <si>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</si>
  <si>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</si>
  <si>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</si>
  <si>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</si>
  <si>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</si>
  <si>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</si>
  <si>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</si>
  <si>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</si>
  <si>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</si>
  <si>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</si>
  <si>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</si>
  <si>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</si>
  <si>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</si>
  <si>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</si>
  <si>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</si>
  <si>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</si>
  <si>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</si>
  <si>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</si>
  <si>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</si>
  <si>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</si>
  <si>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</si>
  <si>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</si>
  <si>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</si>
  <si>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</si>
  <si>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</si>
  <si>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</si>
  <si>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</si>
  <si>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</si>
  <si>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</si>
  <si>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</si>
  <si>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</si>
  <si>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</si>
  <si>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</si>
  <si>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</si>
  <si>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</si>
  <si>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</si>
  <si>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</si>
  <si>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</si>
  <si>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</si>
  <si>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</si>
  <si>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</si>
  <si>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</si>
  <si>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</si>
  <si>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</si>
  <si>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</si>
  <si>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</si>
  <si>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</si>
  <si>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</si>
  <si>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</si>
  <si>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</si>
  <si>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</si>
  <si>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</si>
  <si>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</si>
  <si>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</si>
  <si>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</si>
  <si>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</si>
  <si>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</si>
  <si>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</si>
  <si>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</si>
  <si>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</si>
  <si>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</si>
  <si>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</si>
  <si>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</si>
  <si>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</si>
  <si>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</si>
  <si>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</si>
  <si>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</si>
  <si>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</si>
  <si>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</si>
  <si>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</si>
  <si>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</si>
  <si>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</si>
  <si>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</si>
  <si>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</si>
  <si>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</si>
  <si>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</si>
  <si>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</si>
  <si>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</si>
  <si>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</si>
  <si>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</si>
  <si>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</si>
  <si>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</si>
  <si>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</si>
  <si>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</si>
  <si>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</si>
  <si>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</si>
  <si>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</si>
  <si>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</si>
  <si>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</si>
  <si>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</si>
  <si>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</si>
  <si>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</si>
  <si>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</si>
  <si>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</si>
  <si>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</si>
  <si>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</si>
  <si>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</si>
  <si>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</si>
  <si>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</si>
  <si>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</si>
  <si>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</si>
  <si>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</si>
  <si>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</si>
  <si>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</si>
  <si>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</si>
  <si>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</si>
  <si>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</si>
  <si>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</si>
  <si>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</si>
  <si>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</si>
  <si>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</si>
  <si>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</si>
  <si>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</si>
  <si>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</si>
  <si>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</si>
  <si>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</si>
  <si>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</si>
  <si>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</si>
  <si>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</si>
  <si>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</si>
  <si>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</si>
  <si>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</si>
  <si>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</si>
  <si>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</si>
  <si>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</si>
  <si>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</si>
  <si>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</si>
  <si>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</si>
  <si>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</si>
  <si>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</si>
  <si>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</si>
  <si>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</si>
  <si>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</si>
  <si>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</si>
  <si>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</si>
  <si>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</si>
  <si>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</si>
  <si>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</si>
  <si>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</si>
  <si>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</si>
  <si>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</si>
  <si>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</si>
  <si>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</si>
  <si>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</si>
  <si>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</si>
  <si>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</si>
  <si>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</si>
  <si>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</si>
  <si>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</si>
  <si>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</si>
  <si>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</si>
  <si>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</si>
  <si>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</si>
  <si>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</si>
  <si>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</si>
  <si>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</si>
  <si>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</si>
  <si>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</si>
  <si>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</si>
  <si>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</si>
  <si>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</si>
  <si>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</si>
  <si>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</si>
  <si>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</si>
  <si>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</si>
  <si>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</si>
  <si>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</si>
  <si>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</si>
  <si>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</si>
  <si>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</si>
  <si>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</si>
  <si>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</si>
  <si>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</si>
  <si>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</si>
  <si>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</si>
  <si>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</si>
  <si>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</si>
  <si>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</si>
  <si>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</si>
  <si>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</si>
  <si>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</si>
  <si>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</si>
  <si>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</si>
  <si>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</si>
  <si>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</si>
  <si>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</si>
  <si>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</si>
  <si>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</si>
  <si>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</si>
  <si>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</si>
  <si>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</si>
  <si>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</si>
  <si>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</si>
  <si>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</si>
  <si>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</si>
  <si>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</si>
  <si>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</si>
  <si>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</si>
  <si>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</si>
  <si>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</si>
  <si>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</si>
  <si>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</si>
  <si>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</si>
  <si>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</si>
  <si>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</si>
  <si>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</si>
  <si>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</si>
  <si>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</si>
  <si>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</si>
  <si>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</si>
  <si>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</si>
  <si>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</si>
  <si>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</si>
  <si>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</si>
  <si>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</si>
  <si>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</si>
  <si>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</si>
  <si>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</si>
  <si>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</si>
  <si>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</si>
  <si>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</si>
  <si>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</si>
  <si>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</si>
  <si>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</si>
  <si>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</si>
  <si>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</si>
  <si>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</si>
  <si>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</si>
  <si>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</si>
  <si>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</si>
  <si>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</si>
  <si>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</si>
  <si>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</si>
  <si>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</si>
  <si>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</si>
  <si>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</si>
  <si>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</si>
  <si>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</si>
  <si>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</si>
  <si>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</si>
  <si>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</si>
  <si>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</si>
  <si>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</si>
  <si>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</si>
  <si>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</si>
  <si>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</si>
  <si>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</si>
  <si>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</si>
  <si>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</si>
  <si>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</si>
  <si>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</si>
  <si>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</si>
  <si>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</si>
  <si>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</si>
  <si>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</si>
  <si>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</si>
  <si>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</si>
  <si>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</si>
  <si>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</si>
  <si>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</si>
  <si>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</si>
  <si>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</si>
  <si>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</si>
  <si>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</si>
  <si>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</si>
  <si>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</si>
  <si>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</si>
  <si>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</si>
  <si>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</si>
  <si>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</si>
  <si>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</si>
  <si>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</si>
  <si>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</si>
  <si>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</si>
  <si>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</si>
  <si>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</si>
  <si>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</si>
  <si>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</si>
  <si>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</si>
  <si>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</si>
  <si>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</si>
  <si>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</si>
  <si>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</si>
  <si>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</si>
  <si>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</si>
  <si>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</si>
  <si>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</si>
  <si>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</si>
  <si>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</si>
  <si>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</si>
  <si>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</si>
  <si>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</si>
  <si>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</si>
  <si>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</si>
  <si>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</si>
  <si>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</si>
  <si>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</si>
  <si>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</si>
  <si>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</si>
  <si>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</si>
  <si>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</si>
  <si>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</si>
  <si>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</si>
  <si>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</si>
  <si>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</si>
  <si>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</si>
  <si>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</si>
  <si>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</si>
  <si>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</si>
  <si>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</si>
  <si>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</si>
  <si>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</si>
  <si>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</si>
  <si>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</si>
  <si>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</si>
  <si>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</si>
  <si>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</si>
  <si>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</si>
  <si>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</si>
  <si>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</si>
  <si>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</si>
  <si>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</si>
  <si>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</si>
  <si>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</si>
  <si>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</si>
  <si>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</si>
  <si>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</si>
  <si>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</si>
  <si>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</si>
  <si>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</si>
  <si>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</si>
  <si>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</si>
  <si>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</si>
  <si>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</si>
  <si>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</si>
  <si>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</si>
  <si>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</si>
  <si>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</si>
  <si>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</si>
  <si>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</si>
  <si>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</si>
  <si>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</si>
  <si>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</si>
  <si>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</si>
  <si>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</si>
  <si>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</si>
  <si>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</si>
  <si>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</si>
  <si>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</si>
  <si>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</si>
  <si>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</si>
  <si>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</si>
  <si>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</si>
  <si>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</si>
  <si>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</si>
  <si>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</si>
  <si>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</si>
  <si>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</si>
  <si>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</si>
  <si>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</si>
  <si>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</si>
  <si>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</si>
  <si>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</si>
  <si>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</si>
  <si>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</si>
  <si>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</si>
  <si>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</si>
  <si>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</si>
  <si>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</si>
  <si>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</si>
  <si>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</si>
  <si>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</si>
  <si>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</si>
  <si>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</si>
  <si>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</si>
  <si>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</si>
  <si>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</si>
  <si>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</si>
  <si>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</si>
  <si>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</si>
  <si>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</si>
  <si>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</si>
  <si>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</si>
  <si>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</si>
  <si>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</si>
  <si>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</si>
  <si>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</si>
  <si>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</si>
  <si>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</si>
  <si>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</si>
  <si>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</si>
  <si>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</si>
  <si>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</si>
  <si>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</si>
  <si>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</si>
  <si>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</si>
  <si>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</si>
  <si>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</si>
  <si>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</si>
  <si>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</si>
  <si>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</si>
  <si>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</si>
  <si>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</si>
  <si>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</si>
  <si>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</si>
  <si>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</si>
  <si>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</si>
  <si>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</si>
  <si>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</si>
  <si>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</si>
  <si>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</si>
  <si>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</si>
  <si>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</si>
  <si>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</si>
  <si>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</si>
  <si>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</si>
  <si>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</si>
  <si>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</si>
  <si>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</si>
  <si>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</si>
  <si>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</si>
  <si>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</si>
  <si>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</si>
  <si>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</si>
  <si>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</si>
  <si>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</si>
  <si>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</si>
  <si>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</si>
  <si>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</si>
  <si>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</si>
  <si>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</si>
  <si>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</si>
  <si>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</si>
  <si>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</si>
  <si>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</si>
  <si>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</si>
  <si>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</si>
  <si>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</si>
  <si>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</si>
  <si>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</si>
  <si>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</si>
  <si>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</si>
  <si>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</si>
  <si>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</si>
  <si>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</si>
  <si>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</si>
  <si>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</si>
  <si>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</si>
  <si>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</si>
  <si>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</si>
  <si>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</si>
  <si>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</si>
  <si>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</si>
  <si>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</si>
  <si>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</si>
  <si>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</si>
  <si>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</si>
  <si>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</si>
  <si>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</si>
  <si>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</si>
  <si>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</si>
  <si>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</si>
  <si>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</si>
  <si>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</si>
  <si>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</si>
  <si>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</si>
  <si>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</si>
  <si>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</si>
  <si>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</si>
  <si>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</si>
  <si>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</si>
  <si>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</si>
  <si>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</si>
  <si>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</si>
  <si>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</si>
  <si>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</si>
  <si>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</si>
  <si>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</si>
  <si>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</si>
  <si>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</si>
  <si>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</si>
  <si>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</si>
  <si>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</si>
  <si>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</si>
  <si>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</si>
  <si>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</si>
  <si>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</si>
  <si>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</si>
  <si>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</si>
  <si>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</si>
  <si>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</si>
  <si>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</si>
  <si>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</si>
  <si>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</si>
  <si>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</si>
  <si>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</si>
  <si>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</si>
  <si>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</si>
  <si>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</si>
  <si>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</si>
  <si>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</si>
  <si>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</si>
  <si>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</si>
  <si>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</si>
  <si>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</si>
  <si>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</si>
  <si>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</si>
  <si>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</si>
  <si>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</si>
  <si>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</si>
  <si>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</si>
  <si>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</si>
  <si>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</si>
  <si>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</si>
  <si>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</si>
  <si>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</si>
  <si>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</si>
  <si>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</si>
  <si>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</si>
  <si>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</si>
  <si>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</si>
  <si>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</si>
  <si>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</si>
  <si>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</si>
  <si>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</si>
  <si>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</si>
  <si>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</si>
  <si>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</si>
  <si>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</si>
  <si>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</si>
  <si>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</si>
  <si>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</si>
  <si>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</si>
  <si>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</si>
  <si>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</si>
  <si>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</si>
  <si>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</si>
  <si>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</si>
  <si>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</si>
  <si>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</si>
  <si>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</si>
  <si>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</si>
  <si>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</si>
  <si>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</si>
  <si>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</si>
  <si>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</si>
  <si>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</si>
  <si>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</si>
  <si>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</si>
  <si>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</si>
  <si>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</si>
  <si>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</si>
  <si>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</si>
  <si>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</si>
  <si>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</si>
  <si>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</si>
  <si>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</si>
  <si>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</si>
  <si>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</si>
  <si>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</si>
  <si>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</si>
  <si>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</si>
  <si>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</si>
  <si>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</si>
  <si>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</si>
  <si>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</si>
  <si>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</si>
  <si>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</si>
  <si>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</si>
  <si>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</si>
  <si>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</si>
  <si>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</si>
  <si>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</si>
  <si>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</si>
  <si>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</si>
  <si>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</si>
  <si>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</si>
  <si>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</si>
  <si>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</si>
  <si>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</si>
  <si>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</si>
  <si>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</si>
  <si>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</si>
  <si>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</si>
  <si>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</si>
  <si>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</si>
  <si>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</si>
  <si>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</si>
  <si>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</si>
  <si>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</si>
  <si>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</si>
  <si>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</si>
  <si>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</si>
  <si>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</si>
  <si>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</si>
  <si>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</si>
  <si>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</si>
  <si>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</si>
  <si>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</si>
  <si>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</si>
  <si>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</si>
  <si>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</si>
  <si>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</si>
  <si>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</si>
  <si>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</si>
  <si>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</si>
  <si>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</si>
  <si>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</si>
  <si>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</si>
  <si>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</si>
  <si>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</si>
  <si>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</si>
  <si>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</si>
  <si>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</si>
  <si>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</si>
  <si>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</si>
  <si>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</si>
  <si>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</si>
  <si>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</si>
  <si>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</si>
  <si>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</si>
  <si>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</si>
  <si>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</si>
  <si>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</si>
  <si>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</si>
  <si>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</si>
  <si>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</si>
  <si>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</si>
  <si>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</si>
  <si>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</si>
  <si>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</si>
  <si>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</si>
  <si>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</si>
  <si>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</si>
  <si>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</si>
  <si>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</si>
  <si>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</si>
  <si>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</si>
  <si>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</si>
  <si>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</si>
  <si>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</si>
  <si>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</si>
  <si>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</si>
  <si>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</si>
  <si>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</si>
  <si>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</si>
  <si>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</si>
  <si>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</si>
  <si>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</si>
  <si>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</si>
  <si>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</si>
  <si>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</si>
  <si>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</si>
  <si>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</si>
  <si>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</si>
  <si>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</si>
  <si>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</si>
  <si>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</si>
  <si>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</si>
  <si>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</si>
  <si>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</si>
  <si>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</si>
  <si>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</si>
  <si>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</si>
  <si>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</si>
  <si>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</si>
  <si>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</si>
  <si>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</si>
  <si>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</si>
  <si>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</si>
  <si>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</si>
  <si>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</si>
  <si>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</si>
  <si>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</si>
  <si>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</si>
  <si>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</si>
  <si>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</si>
  <si>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</si>
  <si>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</si>
  <si>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</si>
  <si>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</si>
  <si>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</si>
  <si>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</si>
  <si>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</si>
  <si>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</si>
  <si>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</si>
  <si>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</si>
  <si>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</si>
  <si>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</si>
  <si>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</si>
  <si>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</si>
  <si>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</si>
  <si>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</si>
  <si>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</si>
  <si>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</si>
  <si>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</si>
  <si>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</si>
  <si>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</si>
  <si>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</si>
  <si>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</si>
  <si>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</si>
  <si>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</si>
  <si>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</si>
  <si>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</si>
  <si>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</si>
  <si>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</si>
  <si>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</si>
  <si>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</si>
  <si>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</si>
  <si>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</si>
  <si>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</si>
  <si>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</si>
  <si>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</si>
  <si>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</si>
  <si>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</si>
  <si>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</si>
  <si>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</si>
  <si>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</si>
  <si>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</si>
  <si>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</si>
  <si>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</si>
  <si>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</si>
  <si>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</si>
  <si>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</si>
  <si>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</si>
  <si>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</si>
  <si>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</si>
  <si>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</si>
  <si>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</si>
  <si>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</si>
  <si>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</si>
  <si>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</si>
  <si>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</si>
  <si>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</si>
  <si>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</si>
  <si>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</si>
  <si>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</si>
  <si>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</si>
  <si>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</si>
  <si>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</si>
  <si>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</si>
  <si>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</si>
  <si>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</si>
  <si>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</si>
  <si>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</si>
  <si>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</si>
  <si>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</si>
  <si>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</si>
  <si>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</si>
  <si>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</si>
  <si>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</si>
  <si>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</si>
  <si>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</si>
  <si>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</si>
  <si>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</si>
  <si>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</si>
  <si>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</si>
  <si>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</si>
  <si>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</si>
  <si>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</si>
  <si>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</si>
  <si>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</si>
  <si>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</si>
  <si>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</si>
  <si>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</si>
  <si>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</si>
  <si>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</si>
  <si>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</si>
  <si>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</si>
  <si>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</si>
  <si>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</si>
  <si>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</si>
  <si>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</si>
  <si>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</si>
  <si>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</si>
  <si>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</si>
  <si>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</si>
  <si>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</si>
  <si>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</si>
  <si>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</si>
  <si>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</si>
  <si>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</si>
  <si>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</si>
  <si>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</si>
  <si>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</si>
  <si>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</si>
  <si>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</si>
  <si>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</si>
  <si>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</si>
  <si>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</si>
  <si>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</si>
  <si>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</si>
  <si>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</si>
  <si>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</si>
  <si>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</si>
  <si>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</si>
  <si>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</si>
  <si>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</si>
  <si>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</si>
  <si>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</si>
  <si>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</si>
  <si>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</si>
  <si>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</si>
  <si>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</si>
  <si>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</si>
  <si>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</si>
  <si>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</si>
  <si>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</si>
  <si>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</si>
  <si>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</si>
  <si>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</si>
  <si>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</si>
  <si>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</si>
  <si>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</si>
  <si>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</si>
  <si>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</si>
  <si>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</si>
  <si>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</si>
  <si>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</si>
  <si>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</si>
  <si>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</si>
  <si>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</si>
  <si>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</si>
  <si>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</si>
  <si>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</si>
  <si>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</si>
  <si>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</si>
  <si>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</si>
  <si>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</si>
  <si>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</si>
  <si>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</si>
  <si>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</si>
  <si>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</si>
  <si>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</si>
  <si>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</si>
  <si>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</si>
  <si>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</si>
  <si>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</si>
  <si>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</si>
  <si>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</si>
  <si>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</si>
  <si>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</si>
  <si>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</si>
  <si>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</si>
  <si>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</si>
  <si>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</si>
  <si>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</si>
  <si>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</si>
  <si>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</si>
  <si>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</si>
  <si>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</si>
  <si>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</si>
  <si>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</si>
  <si>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</si>
  <si>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</si>
  <si>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</si>
  <si>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</si>
  <si>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</si>
  <si>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</si>
  <si>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</si>
  <si>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</si>
  <si>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</si>
  <si>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</si>
  <si>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</si>
  <si>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</si>
  <si>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</si>
  <si>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</si>
  <si>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</si>
  <si>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</si>
  <si>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</si>
  <si>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</si>
  <si>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</si>
  <si>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</si>
  <si>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</si>
  <si>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</si>
  <si>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</si>
  <si>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</si>
  <si>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</si>
  <si>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</si>
  <si>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</si>
  <si>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</si>
  <si>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</si>
  <si>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</si>
  <si>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</si>
  <si>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</si>
  <si>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</si>
  <si>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</si>
  <si>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</si>
  <si>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</si>
  <si>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</si>
  <si>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</si>
  <si>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</si>
  <si>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</si>
  <si>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</si>
  <si>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</si>
  <si>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</si>
  <si>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</si>
  <si>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</si>
  <si>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</si>
  <si>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</si>
  <si>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</si>
  <si>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</si>
  <si>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</si>
  <si>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</si>
  <si>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</si>
  <si>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</si>
  <si>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</si>
  <si>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</si>
  <si>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</si>
  <si>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</si>
  <si>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</si>
  <si>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</si>
  <si>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</si>
  <si>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</si>
  <si>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</si>
  <si>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</si>
  <si>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</si>
  <si>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</si>
  <si>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</si>
  <si>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</si>
  <si>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</si>
  <si>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</si>
  <si>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</si>
  <si>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</si>
  <si>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</si>
  <si>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</si>
  <si>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</si>
  <si>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</si>
  <si>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</si>
  <si>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</si>
  <si>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</si>
  <si>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</si>
  <si>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</si>
  <si>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</si>
  <si>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</si>
  <si>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</si>
  <si>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</si>
  <si>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</si>
  <si>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</si>
  <si>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</si>
  <si>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</si>
  <si>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</si>
  <si>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</si>
  <si>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</si>
  <si>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</si>
  <si>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</si>
  <si>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</si>
  <si>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</si>
  <si>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</si>
  <si>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</si>
  <si>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</si>
  <si>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</si>
  <si>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</si>
  <si>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</si>
  <si>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</si>
  <si>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</si>
  <si>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</si>
  <si>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</si>
  <si>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</si>
  <si>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</si>
  <si>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</si>
  <si>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</si>
  <si>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</si>
  <si>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</si>
  <si>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</si>
  <si>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</si>
  <si>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</si>
  <si>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</si>
  <si>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</si>
  <si>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</si>
  <si>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</si>
  <si>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</si>
  <si>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</si>
  <si>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</si>
  <si>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</si>
  <si>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</si>
  <si>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</si>
  <si>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</si>
  <si>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</si>
  <si>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</si>
  <si>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</si>
  <si>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</si>
  <si>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</si>
  <si>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</si>
  <si>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</si>
  <si>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</si>
  <si>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</si>
  <si>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</si>
  <si>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</si>
  <si>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</si>
  <si>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</si>
  <si>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</si>
  <si>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</si>
  <si>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</si>
  <si>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</si>
  <si>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</si>
  <si>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</si>
  <si>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</si>
  <si>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</si>
  <si>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</si>
  <si>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</si>
  <si>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</si>
  <si>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</si>
  <si>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</si>
  <si>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</si>
  <si>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</si>
  <si>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</si>
  <si>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</si>
  <si>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</si>
  <si>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</si>
  <si>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</si>
  <si>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</si>
  <si>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</si>
  <si>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</si>
  <si>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</si>
  <si>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</si>
  <si>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</si>
  <si>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</si>
  <si>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</si>
  <si>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</si>
  <si>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</si>
  <si>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</si>
  <si>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</si>
  <si>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</si>
  <si>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</si>
  <si>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</si>
  <si>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</si>
  <si>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</si>
  <si>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</si>
  <si>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</si>
  <si>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</si>
  <si>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</si>
  <si>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</si>
  <si>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</si>
  <si>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</si>
  <si>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</si>
  <si>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</si>
  <si>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</si>
  <si>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</si>
  <si>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</si>
  <si>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</si>
  <si>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</si>
  <si>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</si>
  <si>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</si>
  <si>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</si>
  <si>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</si>
  <si>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</si>
  <si>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</si>
  <si>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</si>
  <si>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</si>
  <si>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</si>
  <si>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</si>
  <si>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</si>
  <si>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</si>
  <si>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</si>
  <si>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</si>
  <si>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</si>
  <si>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</si>
  <si>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</si>
  <si>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</si>
  <si>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</si>
  <si>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</si>
  <si>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</si>
  <si>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</si>
  <si>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</si>
  <si>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</si>
  <si>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</si>
  <si>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</si>
  <si>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</si>
  <si>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</si>
  <si>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</si>
  <si>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</si>
  <si>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</si>
  <si>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</si>
  <si>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</si>
  <si>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</si>
  <si>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</si>
  <si>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</si>
  <si>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</si>
  <si>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</si>
  <si>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</si>
  <si>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</si>
  <si>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</si>
  <si>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</si>
  <si>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</si>
  <si>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</si>
  <si>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</si>
  <si>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</si>
  <si>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</si>
  <si>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</si>
  <si>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</si>
  <si>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</si>
  <si>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</si>
  <si>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</si>
  <si>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</si>
  <si>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</si>
  <si>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</si>
  <si>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</si>
  <si>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</si>
  <si>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</si>
  <si>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</si>
  <si>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</si>
  <si>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</si>
  <si>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</si>
  <si>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</si>
  <si>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</si>
  <si>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</si>
  <si>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</si>
  <si>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</si>
  <si>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</si>
  <si>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</si>
  <si>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</si>
  <si>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</si>
  <si>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</si>
  <si>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</si>
  <si>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</si>
  <si>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</si>
  <si>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</si>
  <si>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</si>
  <si>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</si>
  <si>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</si>
  <si>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</si>
  <si>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</si>
  <si>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</si>
  <si>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</si>
  <si>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</si>
  <si>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</si>
  <si>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</si>
  <si>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</si>
  <si>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</si>
  <si>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</si>
  <si>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</si>
  <si>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</si>
  <si>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</si>
  <si>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</si>
  <si>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</si>
  <si>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</si>
  <si>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</si>
  <si>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</si>
  <si>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</si>
  <si>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</si>
  <si>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</si>
  <si>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</si>
  <si>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</si>
  <si>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</si>
  <si>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</si>
  <si>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</si>
  <si>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</si>
  <si>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</si>
  <si>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</si>
  <si>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</si>
  <si>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</si>
  <si>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</si>
  <si>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</si>
  <si>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</si>
  <si>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</si>
  <si>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</si>
  <si>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</si>
  <si>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</si>
  <si>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</si>
  <si>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</si>
  <si>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</si>
  <si>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</si>
  <si>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</si>
  <si>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</si>
  <si>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</si>
  <si>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</si>
  <si>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</si>
  <si>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</si>
  <si>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</si>
  <si>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</si>
  <si>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</si>
  <si>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</si>
  <si>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</si>
  <si>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</si>
  <si>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</si>
  <si>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</si>
  <si>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</si>
  <si>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</si>
  <si>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</si>
  <si>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</si>
  <si>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</si>
  <si>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</si>
  <si>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</si>
  <si>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</si>
  <si>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</si>
  <si>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</si>
  <si>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</si>
  <si>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</si>
  <si>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</si>
  <si>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</si>
  <si>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</si>
  <si>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</si>
  <si>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</si>
  <si>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</si>
  <si>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</si>
  <si>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</si>
  <si>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</si>
  <si>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</si>
  <si>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</si>
  <si>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</si>
  <si>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</si>
  <si>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</si>
  <si>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</si>
  <si>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</si>
  <si>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</si>
  <si>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</si>
  <si>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</si>
  <si>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</si>
  <si>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</si>
  <si>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</si>
  <si>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</si>
  <si>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</si>
  <si>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</si>
  <si>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</si>
  <si>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</si>
  <si>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</si>
  <si>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</si>
  <si>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</si>
  <si>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</si>
  <si>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</si>
  <si>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</si>
  <si>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</si>
  <si>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</si>
  <si>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</si>
  <si>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</si>
  <si>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</si>
  <si>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</si>
  <si>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</si>
  <si>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</si>
  <si>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</si>
  <si>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</si>
  <si>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</si>
  <si>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</si>
  <si>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</si>
  <si>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</si>
  <si>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</si>
  <si>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</si>
  <si>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</si>
  <si>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</si>
  <si>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</si>
  <si>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</si>
  <si>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</si>
  <si>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</si>
  <si>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</si>
  <si>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</si>
  <si>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</si>
  <si>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</si>
  <si>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</si>
  <si>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</si>
  <si>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</si>
  <si>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</si>
  <si>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</si>
  <si>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</si>
  <si>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</si>
  <si>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</si>
  <si>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</si>
  <si>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</si>
  <si>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</si>
  <si>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</si>
  <si>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</si>
  <si>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</si>
  <si>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</si>
  <si>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</si>
  <si>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</si>
  <si>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</si>
  <si>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</si>
  <si>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</si>
  <si>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</si>
  <si>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</si>
  <si>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</si>
  <si>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</si>
  <si>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</si>
  <si>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</si>
  <si>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</si>
  <si>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</si>
  <si>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</si>
  <si>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</si>
  <si>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</si>
  <si>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</si>
  <si>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</si>
  <si>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</si>
  <si>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</si>
  <si>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</si>
  <si>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</si>
  <si>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</si>
  <si>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</si>
  <si>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</si>
  <si>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</si>
  <si>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</si>
  <si>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</si>
  <si>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</si>
  <si>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</si>
  <si>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</si>
  <si>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</si>
  <si>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</si>
  <si>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</si>
  <si>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</si>
  <si>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</si>
  <si>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</si>
  <si>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</si>
  <si>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</si>
  <si>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</si>
  <si>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</si>
  <si>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</si>
  <si>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</si>
  <si>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</si>
  <si>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</si>
  <si>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</si>
  <si>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</si>
  <si>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</si>
  <si>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</si>
  <si>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</si>
  <si>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</si>
  <si>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</si>
  <si>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</si>
  <si>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</si>
  <si>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</si>
  <si>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</si>
  <si>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</si>
  <si>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</si>
  <si>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</si>
  <si>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</si>
  <si>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</si>
  <si>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</si>
  <si>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</si>
  <si>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</si>
  <si>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</si>
  <si>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</si>
  <si>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</si>
  <si>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</si>
  <si>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</si>
  <si>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</si>
  <si>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</si>
  <si>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</si>
  <si>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</si>
  <si>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</si>
  <si>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</si>
  <si>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</si>
  <si>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</si>
  <si>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</si>
  <si>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</si>
  <si>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</si>
  <si>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</si>
  <si>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</si>
  <si>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</si>
  <si>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</si>
  <si>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</si>
  <si>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</si>
  <si>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</si>
  <si>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</si>
  <si>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</si>
  <si>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</si>
  <si>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</si>
  <si>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</si>
  <si>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</si>
  <si>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</si>
  <si>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</si>
  <si>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</si>
  <si>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</si>
  <si>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</si>
  <si>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</si>
  <si>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</si>
  <si>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</si>
  <si>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</si>
  <si>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</si>
  <si>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</si>
  <si>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</si>
  <si>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</si>
  <si>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</si>
  <si>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</si>
  <si>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</si>
  <si>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</si>
  <si>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</si>
  <si>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</si>
  <si>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</si>
  <si>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</si>
  <si>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</si>
  <si>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</si>
  <si>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</si>
  <si>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</si>
  <si>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</si>
  <si>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</si>
  <si>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</si>
  <si>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</si>
  <si>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</si>
  <si>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</si>
  <si>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</si>
  <si>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</si>
  <si>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</si>
  <si>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</si>
  <si>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</si>
  <si>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</si>
  <si>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</si>
  <si>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</si>
  <si>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</si>
  <si>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</si>
  <si>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</si>
  <si>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</si>
  <si>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</si>
  <si>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</si>
  <si>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</si>
  <si>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</si>
  <si>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</si>
  <si>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</si>
  <si>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</si>
  <si>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</si>
  <si>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</si>
  <si>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</si>
  <si>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</si>
  <si>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</si>
  <si>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</si>
  <si>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</si>
  <si>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</si>
  <si>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</si>
  <si>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</si>
  <si>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</si>
  <si>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</si>
  <si>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</si>
  <si>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</si>
  <si>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</si>
  <si>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</si>
  <si>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</si>
  <si>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</si>
  <si>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</si>
  <si>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</si>
  <si>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</si>
  <si>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</si>
  <si>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</si>
  <si>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</si>
  <si>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</si>
  <si>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</si>
  <si>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</si>
  <si>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</si>
  <si>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</si>
  <si>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</si>
  <si>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</si>
  <si>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</si>
  <si>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</si>
  <si>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</si>
  <si>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</si>
  <si>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</si>
  <si>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</si>
  <si>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</si>
  <si>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</si>
  <si>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</si>
  <si>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</si>
  <si>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</si>
  <si>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</si>
  <si>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</si>
  <si>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</si>
  <si>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</si>
  <si>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</si>
  <si>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</si>
  <si>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</si>
  <si>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</si>
  <si>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</si>
  <si>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</si>
  <si>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</si>
  <si>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</si>
  <si>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</si>
  <si>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</si>
  <si>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</si>
  <si>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</si>
  <si>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</si>
  <si>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</si>
  <si>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</si>
  <si>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</si>
  <si>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</si>
  <si>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</si>
  <si>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</si>
  <si>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</si>
  <si>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</si>
  <si>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</si>
  <si>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</si>
  <si>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</si>
  <si>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</si>
  <si>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</si>
  <si>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</si>
  <si>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</si>
  <si>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</si>
  <si>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</si>
  <si>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</si>
  <si>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</si>
  <si>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</si>
  <si>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</si>
  <si>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</si>
  <si>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</si>
  <si>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</si>
  <si>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</si>
  <si>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</si>
  <si>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</si>
  <si>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</si>
  <si>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</si>
  <si>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</si>
  <si>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</si>
  <si>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</si>
  <si>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</si>
  <si>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</si>
  <si>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</si>
  <si>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</si>
  <si>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</si>
  <si>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</si>
  <si>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</si>
  <si>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</si>
  <si>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</si>
  <si>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</si>
  <si>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</si>
  <si>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</si>
  <si>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</si>
  <si>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</si>
  <si>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</si>
  <si>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</si>
  <si>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</si>
  <si>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</si>
  <si>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</si>
  <si>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</si>
  <si>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</si>
  <si>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</si>
  <si>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</si>
  <si>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</si>
  <si>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</si>
  <si>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</si>
  <si>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</si>
  <si>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</si>
  <si>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</si>
  <si>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</si>
  <si>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</si>
  <si>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</si>
  <si>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</si>
  <si>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</si>
  <si>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</si>
  <si>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</si>
  <si>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</si>
  <si>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</si>
  <si>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</si>
  <si>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</si>
  <si>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</si>
  <si>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</si>
  <si>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</si>
  <si>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</si>
  <si>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</si>
  <si>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</si>
  <si>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</si>
  <si>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</si>
  <si>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</si>
  <si>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</si>
  <si>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</si>
  <si>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</si>
  <si>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</si>
  <si>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</si>
  <si>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</si>
  <si>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</si>
  <si>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</si>
  <si>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</si>
  <si>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</si>
  <si>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</si>
  <si>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</si>
  <si>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</si>
  <si>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</si>
  <si>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</si>
  <si>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</si>
  <si>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</si>
  <si>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</si>
  <si>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</si>
  <si>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</si>
  <si>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</si>
  <si>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</si>
  <si>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</si>
  <si>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</si>
  <si>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</si>
  <si>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</si>
  <si>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</si>
  <si>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</si>
  <si>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</si>
  <si>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</si>
  <si>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</si>
  <si>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</si>
  <si>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</si>
  <si>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</si>
  <si>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</si>
  <si>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</si>
  <si>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</si>
  <si>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</si>
  <si>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</si>
  <si>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</si>
  <si>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</si>
  <si>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</si>
  <si>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</si>
  <si>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</si>
  <si>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</si>
  <si>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</si>
  <si>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</si>
  <si>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</si>
  <si>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</si>
  <si>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</si>
  <si>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</si>
  <si>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</si>
  <si>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</si>
  <si>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</si>
  <si>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</si>
  <si>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</si>
  <si>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</si>
  <si>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</si>
  <si>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</si>
  <si>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</si>
  <si>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</si>
  <si>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</si>
  <si>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</si>
  <si>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</si>
  <si>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</si>
  <si>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</si>
  <si>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</si>
  <si>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</si>
  <si>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</si>
  <si>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</si>
  <si>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</si>
  <si>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</si>
  <si>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</si>
  <si>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</si>
  <si>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</si>
  <si>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</si>
  <si>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</si>
  <si>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</si>
  <si>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</si>
  <si>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</si>
  <si>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</si>
  <si>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</si>
  <si>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</si>
  <si>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</si>
  <si>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</si>
  <si>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</si>
  <si>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</si>
  <si>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</si>
  <si>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</si>
  <si>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</si>
  <si>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</si>
  <si>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</si>
  <si>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</si>
  <si>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</si>
  <si>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</si>
  <si>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</si>
  <si>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</si>
  <si>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</si>
  <si>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</si>
  <si>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</si>
  <si>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</si>
  <si>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</si>
  <si>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</si>
  <si>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</si>
  <si>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</si>
  <si>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</si>
  <si>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</si>
  <si>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</si>
  <si>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</si>
  <si>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</si>
  <si>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</si>
  <si>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</si>
  <si>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</si>
  <si>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</si>
  <si>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</si>
  <si>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</si>
  <si>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</si>
  <si>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</si>
  <si>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</si>
  <si>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</si>
  <si>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</si>
  <si>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</si>
  <si>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</si>
  <si>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</si>
  <si>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</si>
  <si>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</si>
  <si>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</si>
  <si>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</si>
  <si>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</si>
  <si>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</si>
  <si>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</si>
  <si>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</si>
  <si>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</si>
  <si>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</si>
  <si>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</si>
  <si>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</si>
  <si>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</si>
  <si>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</si>
  <si>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</si>
  <si>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</si>
  <si>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</si>
  <si>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</si>
  <si>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</si>
  <si>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</si>
  <si>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</si>
  <si>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</si>
  <si>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</si>
  <si>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</si>
  <si>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</si>
  <si>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</si>
  <si>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</si>
  <si>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</si>
  <si>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</si>
  <si>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</si>
  <si>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</si>
  <si>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</si>
  <si>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</si>
  <si>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</si>
  <si>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</si>
  <si>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</si>
  <si>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</si>
  <si>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</si>
  <si>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</si>
  <si>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</si>
  <si>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</si>
  <si>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</si>
  <si>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</si>
  <si>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</si>
  <si>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</si>
  <si>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</si>
  <si>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</si>
  <si>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</si>
  <si>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</si>
  <si>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</si>
  <si>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</si>
  <si>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</si>
  <si>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</si>
  <si>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</si>
  <si>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</si>
  <si>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</si>
  <si>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</si>
  <si>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</si>
  <si>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</si>
  <si>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</si>
  <si>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</si>
  <si>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</si>
  <si>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</si>
  <si>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</si>
  <si>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</si>
  <si>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</si>
  <si>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</si>
  <si>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</si>
  <si>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</si>
  <si>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</si>
  <si>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</si>
  <si>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</si>
  <si>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</si>
  <si>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</si>
  <si>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</si>
  <si>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</si>
  <si>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</si>
  <si>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</si>
  <si>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</si>
  <si>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</si>
  <si>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</si>
  <si>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</si>
  <si>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</si>
  <si>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</si>
  <si>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</si>
  <si>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</si>
  <si>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</si>
  <si>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</si>
  <si>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</si>
  <si>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</si>
  <si>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</si>
  <si>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</si>
  <si>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</si>
  <si>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</si>
  <si>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</si>
  <si>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</si>
  <si>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</si>
  <si>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</si>
  <si>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</si>
  <si>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</si>
  <si>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</si>
  <si>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</si>
  <si>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</si>
  <si>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</si>
  <si>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</si>
  <si>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</si>
  <si>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</si>
  <si>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</si>
  <si>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</si>
  <si>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</si>
  <si>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</si>
  <si>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</si>
  <si>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</si>
  <si>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</si>
  <si>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</si>
  <si>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</si>
  <si>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</si>
  <si>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</si>
  <si>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</si>
  <si>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</si>
  <si>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</si>
  <si>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</si>
  <si>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</si>
  <si>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</si>
  <si>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</si>
  <si>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</si>
  <si>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</si>
  <si>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</si>
  <si>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</si>
  <si>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</si>
  <si>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</si>
  <si>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</si>
  <si>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</si>
  <si>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</si>
  <si>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</si>
  <si>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</si>
  <si>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</si>
  <si>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</si>
  <si>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</si>
  <si>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</si>
  <si>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</si>
  <si>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</si>
  <si>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</si>
  <si>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</si>
  <si>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</si>
  <si>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</si>
  <si>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</si>
  <si>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</si>
  <si>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</si>
  <si>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</si>
  <si>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</si>
  <si>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</si>
  <si>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</si>
  <si>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</si>
  <si>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</si>
  <si>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</si>
  <si>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</si>
  <si>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</si>
  <si>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</si>
  <si>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</si>
  <si>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</si>
  <si>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</si>
  <si>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</si>
  <si>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</si>
  <si>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</si>
  <si>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</si>
  <si>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</si>
  <si>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</si>
  <si>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</si>
  <si>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</si>
  <si>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</si>
  <si>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</si>
  <si>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</si>
  <si>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</si>
  <si>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</si>
  <si>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</si>
  <si>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</si>
  <si>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</si>
  <si>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</si>
  <si>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</si>
  <si>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</si>
  <si>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</si>
  <si>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</si>
  <si>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</si>
  <si>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</si>
  <si>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</si>
  <si>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</si>
  <si>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</si>
  <si>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</si>
  <si>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</si>
  <si>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</si>
  <si>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</si>
  <si>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</si>
  <si>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</si>
  <si>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</si>
  <si>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</si>
  <si>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</si>
  <si>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</si>
  <si>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</si>
  <si>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</si>
  <si>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</si>
  <si>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</si>
  <si>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</si>
  <si>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</si>
  <si>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</si>
  <si>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</si>
  <si>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</si>
  <si>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</si>
  <si>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</si>
  <si>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</si>
  <si>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</si>
  <si>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</si>
  <si>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</si>
  <si>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</si>
  <si>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</si>
  <si>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</si>
  <si>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</si>
  <si>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</si>
  <si>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</si>
  <si>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</si>
  <si>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</si>
  <si>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</si>
  <si>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</si>
  <si>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</si>
  <si>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</si>
  <si>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</si>
  <si>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</si>
  <si>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</si>
  <si>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</si>
  <si>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</si>
  <si>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</si>
  <si>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</si>
  <si>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</si>
  <si>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</si>
  <si>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</si>
  <si>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</si>
  <si>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</si>
  <si>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</si>
  <si>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</si>
  <si>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</si>
  <si>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</si>
  <si>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</si>
  <si>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</si>
  <si>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</si>
  <si>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</si>
  <si>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</si>
  <si>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</si>
  <si>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</si>
  <si>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</si>
  <si>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</si>
  <si>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</si>
  <si>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</si>
  <si>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</si>
  <si>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</si>
  <si>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</si>
  <si>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</si>
  <si>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</si>
  <si>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</si>
  <si>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</si>
  <si>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</si>
  <si>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</si>
  <si>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</si>
  <si>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</si>
  <si>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</si>
  <si>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</si>
  <si>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</si>
  <si>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</si>
  <si>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</si>
  <si>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</si>
  <si>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</si>
  <si>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</si>
  <si>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</si>
  <si>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</si>
  <si>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</si>
  <si>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</si>
  <si>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</si>
  <si>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</si>
  <si>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</si>
  <si>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</si>
  <si>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</si>
  <si>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</si>
  <si>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</si>
  <si>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</si>
  <si>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</si>
  <si>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</si>
  <si>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</si>
  <si>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</si>
  <si>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</si>
  <si>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</si>
  <si>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</si>
  <si>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</si>
  <si>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</si>
  <si>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</si>
  <si>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</si>
  <si>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</si>
  <si>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</si>
  <si>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</si>
  <si>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</si>
  <si>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</si>
  <si>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</si>
  <si>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</si>
  <si>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</si>
  <si>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</si>
  <si>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</si>
  <si>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</si>
  <si>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</si>
  <si>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</si>
  <si>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</si>
  <si>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</si>
  <si>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</si>
  <si>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</si>
  <si>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</si>
  <si>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</si>
  <si>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</si>
  <si>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</si>
  <si>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</si>
  <si>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</si>
  <si>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</si>
  <si>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</si>
  <si>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</si>
  <si>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</si>
  <si>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</si>
  <si>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</si>
  <si>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</si>
  <si>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</si>
  <si>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</si>
  <si>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</si>
  <si>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</si>
  <si>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</si>
  <si>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</si>
  <si>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</si>
  <si>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</si>
  <si>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</si>
  <si>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</si>
  <si>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</si>
  <si>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</si>
  <si>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</si>
  <si>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</si>
  <si>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</si>
  <si>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</si>
  <si>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</si>
  <si>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</si>
  <si>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</si>
  <si>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</si>
  <si>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</si>
  <si>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</si>
  <si>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</si>
  <si>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</si>
  <si>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</si>
  <si>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</si>
  <si>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</si>
  <si>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</si>
  <si>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</si>
  <si>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</si>
  <si>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</si>
  <si>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</si>
  <si>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</si>
  <si>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</si>
  <si>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</si>
  <si>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</si>
  <si>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</si>
  <si>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</si>
  <si>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</si>
  <si>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</si>
  <si>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</si>
  <si>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</si>
  <si>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</si>
  <si>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</si>
  <si>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</si>
  <si>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</si>
  <si>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</si>
  <si>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</si>
  <si>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</si>
  <si>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</si>
  <si>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</si>
  <si>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</si>
  <si>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</si>
  <si>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</si>
  <si>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</si>
  <si>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</si>
  <si>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</si>
  <si>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</si>
  <si>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</si>
  <si>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</si>
  <si>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</si>
  <si>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</si>
  <si>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</si>
  <si>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</si>
  <si>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</si>
  <si>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</si>
  <si>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</si>
  <si>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</si>
  <si>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</si>
  <si>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</si>
  <si>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</si>
  <si>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</si>
  <si>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</si>
  <si>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</si>
  <si>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</si>
  <si>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</si>
  <si>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</si>
  <si>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</si>
  <si>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</si>
  <si>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</si>
  <si>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</si>
  <si>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</si>
  <si>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</si>
  <si>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</si>
  <si>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</si>
  <si>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</si>
  <si>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</si>
  <si>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</si>
  <si>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</si>
  <si>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</si>
  <si>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</si>
  <si>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</si>
  <si>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</si>
  <si>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</si>
  <si>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</si>
  <si>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</si>
  <si>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</si>
  <si>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</si>
  <si>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</si>
  <si>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</si>
  <si>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</si>
  <si>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</si>
  <si>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</si>
  <si>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</si>
  <si>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</si>
  <si>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</si>
  <si>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</si>
  <si>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</si>
  <si>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</si>
  <si>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</si>
  <si>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</si>
  <si>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</si>
  <si>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</si>
  <si>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</si>
  <si>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</si>
  <si>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</si>
  <si>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</si>
  <si>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</si>
  <si>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</si>
  <si>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</si>
  <si>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</si>
  <si>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</si>
  <si>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</si>
  <si>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</si>
  <si>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</si>
  <si>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</si>
  <si>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</si>
  <si>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</si>
  <si>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</si>
  <si>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</si>
  <si>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</si>
  <si>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</si>
  <si>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</si>
  <si>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</si>
  <si>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</si>
  <si>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</si>
  <si>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</si>
  <si>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</si>
  <si>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</si>
  <si>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</si>
  <si>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</si>
  <si>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</si>
  <si>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</si>
  <si>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</si>
  <si>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</si>
  <si>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</si>
  <si>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</si>
  <si>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</si>
  <si>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</si>
  <si>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</si>
  <si>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</si>
  <si>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</si>
  <si>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</si>
  <si>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</si>
  <si>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</si>
  <si>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</si>
  <si>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</si>
  <si>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</si>
  <si>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</si>
  <si>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</si>
  <si>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</si>
  <si>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</si>
  <si>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</si>
  <si>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</si>
  <si>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</si>
  <si>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</si>
  <si>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</si>
  <si>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</si>
  <si>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</si>
  <si>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</si>
  <si>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</si>
  <si>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</si>
  <si>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</si>
  <si>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</si>
  <si>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</si>
  <si>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</si>
  <si>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</si>
  <si>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</si>
  <si>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</si>
  <si>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</si>
  <si>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</si>
  <si>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</si>
  <si>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</si>
  <si>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</si>
  <si>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</si>
  <si>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</si>
  <si>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</si>
  <si>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</si>
  <si>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</si>
  <si>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</si>
  <si>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</si>
  <si>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</si>
  <si>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</si>
  <si>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</si>
  <si>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</si>
  <si>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</si>
  <si>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</si>
  <si>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</si>
  <si>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</si>
  <si>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</si>
  <si>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</si>
  <si>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</si>
  <si>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</si>
  <si>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</si>
  <si>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</si>
  <si>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</si>
  <si>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</si>
  <si>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</si>
  <si>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</si>
  <si>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</si>
  <si>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</si>
  <si>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</si>
  <si>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</si>
  <si>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</si>
  <si>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</si>
  <si>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</si>
  <si>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</si>
  <si>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</si>
  <si>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</si>
  <si>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</si>
  <si>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</si>
  <si>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</si>
  <si>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</si>
  <si>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</si>
  <si>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</si>
  <si>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</si>
  <si>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</si>
  <si>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</si>
  <si>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</si>
  <si>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</si>
  <si>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</si>
  <si>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</si>
  <si>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</si>
  <si>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</si>
  <si>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</si>
  <si>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</si>
  <si>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</si>
  <si>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</si>
  <si>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</si>
  <si>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</si>
  <si>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</si>
  <si>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</si>
  <si>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</si>
  <si>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</si>
  <si>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</si>
  <si>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</si>
  <si>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</si>
  <si>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</si>
  <si>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</si>
  <si>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</si>
  <si>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</si>
  <si>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</si>
  <si>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</si>
  <si>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</si>
  <si>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</si>
  <si>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</si>
  <si>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</si>
  <si>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</si>
  <si>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</si>
  <si>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</si>
  <si>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</si>
  <si>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</si>
  <si>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</si>
  <si>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</si>
  <si>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</si>
  <si>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</si>
  <si>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</si>
  <si>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</si>
  <si>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</si>
  <si>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</si>
  <si>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</si>
  <si>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</si>
  <si>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</si>
  <si>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</si>
  <si>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</si>
  <si>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</si>
  <si>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</si>
  <si>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</si>
  <si>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</si>
  <si>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</si>
  <si>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</si>
  <si>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</si>
  <si>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</si>
  <si>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</si>
  <si>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</si>
  <si>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</si>
  <si>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</si>
  <si>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</si>
  <si>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</si>
  <si>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</si>
  <si>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</si>
  <si>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</si>
  <si>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</si>
  <si>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</si>
  <si>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</si>
  <si>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</si>
  <si>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</si>
  <si>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</si>
  <si>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</si>
  <si>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</si>
  <si>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</si>
  <si>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</si>
  <si>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</si>
  <si>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</si>
  <si>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</si>
  <si>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</si>
  <si>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</si>
  <si>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</si>
  <si>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</si>
  <si>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</si>
  <si>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</si>
  <si>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</si>
  <si>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</si>
  <si>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</si>
  <si>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</si>
  <si>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</si>
  <si>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</si>
  <si>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</si>
  <si>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</si>
  <si>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</si>
  <si>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</si>
  <si>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</si>
  <si>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</si>
  <si>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</si>
  <si>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</si>
  <si>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</si>
  <si>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</si>
  <si>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</si>
  <si>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</si>
  <si>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</si>
  <si>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</si>
  <si>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</si>
  <si>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</si>
  <si>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</si>
  <si>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</si>
  <si>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</si>
  <si>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</si>
  <si>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</si>
  <si>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</si>
  <si>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</si>
  <si>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</si>
  <si>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</si>
  <si>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</si>
  <si>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</si>
  <si>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</si>
  <si>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</si>
  <si>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</si>
  <si>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</si>
  <si>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</si>
  <si>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</si>
  <si>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</si>
  <si>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</si>
  <si>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</si>
  <si>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</si>
  <si>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</si>
  <si>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</si>
  <si>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</si>
  <si>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</si>
  <si>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</si>
  <si>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</si>
  <si>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</si>
  <si>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</si>
  <si>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</si>
  <si>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</si>
  <si>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</si>
  <si>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</si>
  <si>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</si>
  <si>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</si>
  <si>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</si>
  <si>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</si>
  <si>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</si>
  <si>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</si>
  <si>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</si>
  <si>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</si>
  <si>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</si>
  <si>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</si>
  <si>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</si>
  <si>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</si>
  <si>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</si>
  <si>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</si>
  <si>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</si>
  <si>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</si>
  <si>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</si>
  <si>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</si>
  <si>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</si>
  <si>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</si>
  <si>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</si>
  <si>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</si>
  <si>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</si>
  <si>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</si>
  <si>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</si>
  <si>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</si>
  <si>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</si>
  <si>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</si>
  <si>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</si>
  <si>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</si>
  <si>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</si>
  <si>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</si>
  <si>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</si>
  <si>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</si>
  <si>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</si>
  <si>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</si>
  <si>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</si>
  <si>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</si>
  <si>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</si>
  <si>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</si>
  <si>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</si>
  <si>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</si>
  <si>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</si>
  <si>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</si>
  <si>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</si>
  <si>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</si>
  <si>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</si>
  <si>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</si>
  <si>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</si>
  <si>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</si>
  <si>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</si>
  <si>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</si>
  <si>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</si>
  <si>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</si>
  <si>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</si>
  <si>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</si>
  <si>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</si>
  <si>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</si>
  <si>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</si>
  <si>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</si>
  <si>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</si>
  <si>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</si>
  <si>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</si>
  <si>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</si>
  <si>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</si>
  <si>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</si>
  <si>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</si>
  <si>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</si>
  <si>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</si>
  <si>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</si>
  <si>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</si>
  <si>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</si>
  <si>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</si>
  <si>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</si>
  <si>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</si>
  <si>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</si>
  <si>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</si>
  <si>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</si>
  <si>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</si>
  <si>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</si>
  <si>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</si>
  <si>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</si>
  <si>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</si>
  <si>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</si>
  <si>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</si>
  <si>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</si>
  <si>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</si>
  <si>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</si>
  <si>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</si>
  <si>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</si>
  <si>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</si>
  <si>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</si>
  <si>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</si>
  <si>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</si>
  <si>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</si>
  <si>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</si>
  <si>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</si>
  <si>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</si>
  <si>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</si>
  <si>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</si>
  <si>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</si>
  <si>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</si>
  <si>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</si>
  <si>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</si>
  <si>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</si>
  <si>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</si>
  <si>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</si>
  <si>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</si>
  <si>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</si>
  <si>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</si>
  <si>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</si>
  <si>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</si>
  <si>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</si>
  <si>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</si>
  <si>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</si>
  <si>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</si>
  <si>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</si>
  <si>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</si>
  <si>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</si>
  <si>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</si>
  <si>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</si>
  <si>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</si>
  <si>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</si>
  <si>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</si>
  <si>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</si>
  <si>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</si>
  <si>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</si>
  <si>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</si>
  <si>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</si>
  <si>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</si>
  <si>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</si>
  <si>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</si>
  <si>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</si>
  <si>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</si>
  <si>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</si>
  <si>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</si>
  <si>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</si>
  <si>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</si>
  <si>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</si>
  <si>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</si>
  <si>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</si>
  <si>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</si>
  <si>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</si>
  <si>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</si>
  <si>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</si>
  <si>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</si>
  <si>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</si>
  <si>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</si>
  <si>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</si>
  <si>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</si>
  <si>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</si>
  <si>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</si>
  <si>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</si>
  <si>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</si>
  <si>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</si>
  <si>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</si>
  <si>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</si>
  <si>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</si>
  <si>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</si>
  <si>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</si>
  <si>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</si>
  <si>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</si>
  <si>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</si>
  <si>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</si>
  <si>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</si>
  <si>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</si>
  <si>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</si>
  <si>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</si>
  <si>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</si>
  <si>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</si>
  <si>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</si>
  <si>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</si>
  <si>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</si>
  <si>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</si>
  <si>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</si>
  <si>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</si>
  <si>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</si>
  <si>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</si>
  <si>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</si>
  <si>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</si>
  <si>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</si>
  <si>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</si>
  <si>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</si>
  <si>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</si>
  <si>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</si>
  <si>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</si>
  <si>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</si>
  <si>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</si>
  <si>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</si>
  <si>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</si>
  <si>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</si>
  <si>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</si>
  <si>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</si>
  <si>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</si>
  <si>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</si>
  <si>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</si>
  <si>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</si>
  <si>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</si>
  <si>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</si>
  <si>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</si>
  <si>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</si>
  <si>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</si>
  <si>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</si>
  <si>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</si>
  <si>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</si>
  <si>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</si>
  <si>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</si>
  <si>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</si>
  <si>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</si>
  <si>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</si>
  <si>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</si>
  <si>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</si>
  <si>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</si>
  <si>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</si>
  <si>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</si>
  <si>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</si>
  <si>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</si>
  <si>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</si>
  <si>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</si>
  <si>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</si>
  <si>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</si>
  <si>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</si>
  <si>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</si>
  <si>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</si>
  <si>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</si>
  <si>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</si>
  <si>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</si>
  <si>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</si>
  <si>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</si>
  <si>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</si>
  <si>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</si>
  <si>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</si>
  <si>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</si>
  <si>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</si>
  <si>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</si>
  <si>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</si>
  <si>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</si>
  <si>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</si>
  <si>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</si>
  <si>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</si>
  <si>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</si>
  <si>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</si>
  <si>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</si>
  <si>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</si>
  <si>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</si>
  <si>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</si>
  <si>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</si>
  <si>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</si>
  <si>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</si>
  <si>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</si>
  <si>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</si>
  <si>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</si>
  <si>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</si>
  <si>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</si>
  <si>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</si>
  <si>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</si>
  <si>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</si>
  <si>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</si>
  <si>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</si>
  <si>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</si>
  <si>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</si>
  <si>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</si>
  <si>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</si>
  <si>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</si>
  <si>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</si>
  <si>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</si>
  <si>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</si>
  <si>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</si>
  <si>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</si>
  <si>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</si>
  <si>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</si>
  <si>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</si>
  <si>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</si>
  <si>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</si>
  <si>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</si>
  <si>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</si>
  <si>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</si>
  <si>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</si>
  <si>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</si>
  <si>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</si>
  <si>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</si>
  <si>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</si>
  <si>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</si>
  <si>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</si>
  <si>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</si>
  <si>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</si>
  <si>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</si>
  <si>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</si>
  <si>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</si>
  <si>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</si>
  <si>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</si>
  <si>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</si>
  <si>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</si>
  <si>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</si>
  <si>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</si>
  <si>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</si>
  <si>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</si>
  <si>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</si>
  <si>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</si>
  <si>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</si>
  <si>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</si>
  <si>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</si>
  <si>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</si>
  <si>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</si>
  <si>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</si>
  <si>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</si>
  <si>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</si>
  <si>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</si>
  <si>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</si>
  <si>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</si>
  <si>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</si>
  <si>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</si>
  <si>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</si>
  <si>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</si>
  <si>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</si>
  <si>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</si>
  <si>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</si>
  <si>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</si>
  <si>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</si>
  <si>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</si>
  <si>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</si>
  <si>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</si>
  <si>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</si>
  <si>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</si>
  <si>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</si>
  <si>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</si>
  <si>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</si>
  <si>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</si>
  <si>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</si>
  <si>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</si>
  <si>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</si>
  <si>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</si>
  <si>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</si>
  <si>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</si>
  <si>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</si>
  <si>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</si>
  <si>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</si>
  <si>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</si>
  <si>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</si>
  <si>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</si>
  <si>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</si>
  <si>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</si>
  <si>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</si>
  <si>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</si>
  <si>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</si>
  <si>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</si>
  <si>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</si>
  <si>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</si>
  <si>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</si>
  <si>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</si>
  <si>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</si>
  <si>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</si>
  <si>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</si>
  <si>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</si>
  <si>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</si>
  <si>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</si>
  <si>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</si>
  <si>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</si>
  <si>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</si>
  <si>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</si>
  <si>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</si>
  <si>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</si>
  <si>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</si>
  <si>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</si>
  <si>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</si>
  <si>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</si>
  <si>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</si>
  <si>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</si>
  <si>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</si>
  <si>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</si>
  <si>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</si>
  <si>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</si>
  <si>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</si>
  <si>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</si>
  <si>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</si>
  <si>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</si>
  <si>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</si>
  <si>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</si>
  <si>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</si>
  <si>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</si>
  <si>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</si>
  <si>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</si>
  <si>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</si>
  <si>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</si>
  <si>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</si>
  <si>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</si>
  <si>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</si>
  <si>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</si>
  <si>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</si>
  <si>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</si>
  <si>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</si>
  <si>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</si>
  <si>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</si>
  <si>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</si>
  <si>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</si>
  <si>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</si>
  <si>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</si>
  <si>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</si>
  <si>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</si>
  <si>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</si>
  <si>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</si>
  <si>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</si>
  <si>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</si>
  <si>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</si>
  <si>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</si>
  <si>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</si>
  <si>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</si>
  <si>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</si>
  <si>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</si>
  <si>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</si>
  <si>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</si>
  <si>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</si>
  <si>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</si>
  <si>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</si>
  <si>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</si>
  <si>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</si>
  <si>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</si>
  <si>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</si>
  <si>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</si>
  <si>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</si>
  <si>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</si>
  <si>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</si>
  <si>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</si>
  <si>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</si>
  <si>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</si>
  <si>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</si>
  <si>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</si>
  <si>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</si>
  <si>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</si>
  <si>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</si>
  <si>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</si>
  <si>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</si>
  <si>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</si>
  <si>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</si>
  <si>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</si>
  <si>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</si>
  <si>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</si>
  <si>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</si>
  <si>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</si>
  <si>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</si>
  <si>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</si>
  <si>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</si>
  <si>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</si>
  <si>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</si>
  <si>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</si>
  <si>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</si>
  <si>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</si>
  <si>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</si>
  <si>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</si>
  <si>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</si>
  <si>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</si>
  <si>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</si>
  <si>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</si>
  <si>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</si>
  <si>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</si>
  <si>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</si>
  <si>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</si>
  <si>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</si>
  <si>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</si>
  <si>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</si>
  <si>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</si>
  <si>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</si>
  <si>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</si>
  <si>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</si>
  <si>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</si>
  <si>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</si>
  <si>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</si>
  <si>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</si>
  <si>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</si>
  <si>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</si>
  <si>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</si>
  <si>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</si>
  <si>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</si>
  <si>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</si>
  <si>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</si>
  <si>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</si>
  <si>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</si>
  <si>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</si>
  <si>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</si>
  <si>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</si>
  <si>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</si>
  <si>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</si>
  <si>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</si>
  <si>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</si>
  <si>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</si>
  <si>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</si>
  <si>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</si>
  <si>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</si>
  <si>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</si>
  <si>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</si>
  <si>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</si>
  <si>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</si>
  <si>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</si>
  <si>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</si>
  <si>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</si>
  <si>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</si>
  <si>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</si>
  <si>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</si>
  <si>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</si>
  <si>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</si>
  <si>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</si>
  <si>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</si>
  <si>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</si>
  <si>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</si>
  <si>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</si>
  <si>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</si>
  <si>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</si>
  <si>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</si>
  <si>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</si>
  <si>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</si>
  <si>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</si>
  <si>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</si>
  <si>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</si>
  <si>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</si>
  <si>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</si>
  <si>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</si>
  <si>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</si>
  <si>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</si>
  <si>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</si>
  <si>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</si>
  <si>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</si>
  <si>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</si>
  <si>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</si>
  <si>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</si>
  <si>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</si>
  <si>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</si>
  <si>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</si>
  <si>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</si>
  <si>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</si>
  <si>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</si>
  <si>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</si>
  <si>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</si>
  <si>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</si>
  <si>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</si>
  <si>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</si>
  <si>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</si>
  <si>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</si>
  <si>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</si>
  <si>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</si>
  <si>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</si>
  <si>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</si>
  <si>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</si>
  <si>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</si>
  <si>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</si>
  <si>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</si>
  <si>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</si>
  <si>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</si>
  <si>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</si>
  <si>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</si>
  <si>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</si>
  <si>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</si>
  <si>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</si>
  <si>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</si>
  <si>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</si>
  <si>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</si>
  <si>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</si>
  <si>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</si>
  <si>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</si>
  <si>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</si>
  <si>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</si>
  <si>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</si>
  <si>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</si>
  <si>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</si>
  <si>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</si>
  <si>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</si>
  <si>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</si>
  <si>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</si>
  <si>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</si>
  <si>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</si>
  <si>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</si>
  <si>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</si>
  <si>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</si>
  <si>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</si>
  <si>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</si>
  <si>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</si>
  <si>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</si>
  <si>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</si>
  <si>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</si>
  <si>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</si>
  <si>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</si>
  <si>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</si>
  <si>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</si>
  <si>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</si>
  <si>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</si>
  <si>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</si>
  <si>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</si>
  <si>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</si>
  <si>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</si>
  <si>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</si>
  <si>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</si>
  <si>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</si>
  <si>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</si>
  <si>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</si>
  <si>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</si>
  <si>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</si>
  <si>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</si>
  <si>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</si>
  <si>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</si>
  <si>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</si>
  <si>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</si>
  <si>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</si>
  <si>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</si>
  <si>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</si>
  <si>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</si>
  <si>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</si>
  <si>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</si>
  <si>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</si>
  <si>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</si>
  <si>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</si>
  <si>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</si>
  <si>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</si>
  <si>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</si>
  <si>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</si>
  <si>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</si>
  <si>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</si>
  <si>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</si>
  <si>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</si>
  <si>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</si>
  <si>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</si>
  <si>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</si>
  <si>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</si>
  <si>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</si>
  <si>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</si>
  <si>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</si>
  <si>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</si>
  <si>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</si>
  <si>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</si>
  <si>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</si>
  <si>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</si>
  <si>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</si>
  <si>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</si>
  <si>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</si>
  <si>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</si>
  <si>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</si>
  <si>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</si>
  <si>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</si>
  <si>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</si>
  <si>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</si>
  <si>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</si>
  <si>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</si>
  <si>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</si>
  <si>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</si>
  <si>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</si>
  <si>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</si>
  <si>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</si>
  <si>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</si>
  <si>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</si>
  <si>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</si>
  <si>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</si>
  <si>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</si>
  <si>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</si>
  <si>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</si>
  <si>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</si>
  <si>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</si>
  <si>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</si>
  <si>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</si>
  <si>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</si>
  <si>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</si>
  <si>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</si>
  <si>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</si>
  <si>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</si>
  <si>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</si>
  <si>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</si>
  <si>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</si>
  <si>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</si>
  <si>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</si>
  <si>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</si>
  <si>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</si>
  <si>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</si>
  <si>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</si>
  <si>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</si>
  <si>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</si>
  <si>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</si>
  <si>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</si>
  <si>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</si>
  <si>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</si>
  <si>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</si>
  <si>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</si>
  <si>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</si>
  <si>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</si>
  <si>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</si>
  <si>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</si>
  <si>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</si>
  <si>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</si>
  <si>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</si>
  <si>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</si>
  <si>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</si>
  <si>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</si>
  <si>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</si>
  <si>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</si>
  <si>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</si>
  <si>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</si>
  <si>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</si>
  <si>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</si>
  <si>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</si>
  <si>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</si>
  <si>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</si>
  <si>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</si>
  <si>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</si>
  <si>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</si>
  <si>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</si>
  <si>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</si>
  <si>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</si>
  <si>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</si>
  <si>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</si>
  <si>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</si>
  <si>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</si>
  <si>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</si>
  <si>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</si>
  <si>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</si>
  <si>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</si>
  <si>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</si>
  <si>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</si>
  <si>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</si>
  <si>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</si>
  <si>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</si>
  <si>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</si>
  <si>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</si>
  <si>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</si>
  <si>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</si>
  <si>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</si>
  <si>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</si>
  <si>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</si>
  <si>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</si>
  <si>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</si>
  <si>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</si>
  <si>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</si>
  <si>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</si>
  <si>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</si>
  <si>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</si>
  <si>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</si>
  <si>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</si>
  <si>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</si>
  <si>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</si>
  <si>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</si>
  <si>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</si>
  <si>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</si>
  <si>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</si>
  <si>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</si>
  <si>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</si>
  <si>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</si>
  <si>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</si>
  <si>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</si>
  <si>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</si>
  <si>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</si>
  <si>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</si>
  <si>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</si>
  <si>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</si>
  <si>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</si>
  <si>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</si>
  <si>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</si>
  <si>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</si>
  <si>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</si>
  <si>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</si>
  <si>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</si>
  <si>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</si>
  <si>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</si>
  <si>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</si>
  <si>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</si>
  <si>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</si>
  <si>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</si>
  <si>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</si>
  <si>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</si>
  <si>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</si>
  <si>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</si>
  <si>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</si>
  <si>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</si>
  <si>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</si>
  <si>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</si>
  <si>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</si>
  <si>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</si>
  <si>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</si>
  <si>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</si>
  <si>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</si>
  <si>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</si>
  <si>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</si>
  <si>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</si>
  <si>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</si>
  <si>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</si>
  <si>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</si>
  <si>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</si>
  <si>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</si>
  <si>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</si>
  <si>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</si>
  <si>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</si>
  <si>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</si>
  <si>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</si>
  <si>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</si>
  <si>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</si>
  <si>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</si>
  <si>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</si>
  <si>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</si>
  <si>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</si>
  <si>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</si>
  <si>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</si>
  <si>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</si>
  <si>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</si>
  <si>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</si>
  <si>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</si>
  <si>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</si>
  <si>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</si>
  <si>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</si>
  <si>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</si>
  <si>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</si>
  <si>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</si>
  <si>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</si>
  <si>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</si>
  <si>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</si>
  <si>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</si>
  <si>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</si>
  <si>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</si>
  <si>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</si>
  <si>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</si>
  <si>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</si>
  <si>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</si>
  <si>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</si>
  <si>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</si>
  <si>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</si>
  <si>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</si>
  <si>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</si>
  <si>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</si>
  <si>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</si>
  <si>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</si>
  <si>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</si>
  <si>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</si>
  <si>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</si>
  <si>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</si>
  <si>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</si>
  <si>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</si>
  <si>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</si>
  <si>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</si>
  <si>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</si>
  <si>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</si>
  <si>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</si>
  <si>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</si>
  <si>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</si>
  <si>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</si>
  <si>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</si>
  <si>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</si>
  <si>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</si>
  <si>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</si>
  <si>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</si>
  <si>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</si>
  <si>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</si>
  <si>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</si>
  <si>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</si>
  <si>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</si>
  <si>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</si>
  <si>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</si>
  <si>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</si>
  <si>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</si>
  <si>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</si>
  <si>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</si>
  <si>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</si>
  <si>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</si>
  <si>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</si>
  <si>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</si>
  <si>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</si>
  <si>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</si>
  <si>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</si>
  <si>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</si>
  <si>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</si>
  <si>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</si>
  <si>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</si>
  <si>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</si>
  <si>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</si>
  <si>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</si>
  <si>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</si>
  <si>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</si>
  <si>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</si>
  <si>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</si>
  <si>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</si>
  <si>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</si>
  <si>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</si>
  <si>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</si>
  <si>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</si>
  <si>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</si>
  <si>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</si>
  <si>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</si>
  <si>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</si>
  <si>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</si>
  <si>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</si>
  <si>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</si>
  <si>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</si>
  <si>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</si>
  <si>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</si>
  <si>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</si>
  <si>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</si>
  <si>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</si>
  <si>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</si>
  <si>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</si>
  <si>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</si>
  <si>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</si>
  <si>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</si>
  <si>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</si>
  <si>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</si>
  <si>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</si>
  <si>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</si>
  <si>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</si>
  <si>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</si>
  <si>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</si>
  <si>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</si>
  <si>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</si>
  <si>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</si>
  <si>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</si>
  <si>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</si>
  <si>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</si>
  <si>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</si>
  <si>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</si>
  <si>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</si>
  <si>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</si>
  <si>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</si>
  <si>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</si>
  <si>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</si>
  <si>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</si>
  <si>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</si>
  <si>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</si>
  <si>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</si>
  <si>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</si>
  <si>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</si>
  <si>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</si>
  <si>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</si>
  <si>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</si>
  <si>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</si>
  <si>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</si>
  <si>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</si>
  <si>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</si>
  <si>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</si>
  <si>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</si>
  <si>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</si>
  <si>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</si>
  <si>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</si>
  <si>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</si>
  <si>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</si>
  <si>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</si>
  <si>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</si>
  <si>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</si>
  <si>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</si>
  <si>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</si>
  <si>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</si>
  <si>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</si>
  <si>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</si>
  <si>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</si>
  <si>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</si>
  <si>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</si>
  <si>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</si>
  <si>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</si>
  <si>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</si>
  <si>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</si>
  <si>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</si>
  <si>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</si>
  <si>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</si>
  <si>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</si>
  <si>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</si>
  <si>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</si>
  <si>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</si>
  <si>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</si>
  <si>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</si>
  <si>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</si>
  <si>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</si>
  <si>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</si>
  <si>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</si>
  <si>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</si>
  <si>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</si>
  <si>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</si>
  <si>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</si>
  <si>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</si>
  <si>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</si>
  <si>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</si>
  <si>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</si>
  <si>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</si>
  <si>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</si>
  <si>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</si>
  <si>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</si>
  <si>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</si>
  <si>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</si>
  <si>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</si>
  <si>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</si>
  <si>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</si>
  <si>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</si>
  <si>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</si>
  <si>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</si>
  <si>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</si>
  <si>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</si>
  <si>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</si>
  <si>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</si>
  <si>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</si>
  <si>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</si>
  <si>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</si>
  <si>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</si>
  <si>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</si>
  <si>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</si>
  <si>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</si>
  <si>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</si>
  <si>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</si>
  <si>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</si>
  <si>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</si>
  <si>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</si>
  <si>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</si>
  <si>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</si>
  <si>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</si>
  <si>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</si>
  <si>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</si>
  <si>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</si>
  <si>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</si>
  <si>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</si>
  <si>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</si>
  <si>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</si>
  <si>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</si>
  <si>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</si>
  <si>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</si>
  <si>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</si>
  <si>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</si>
  <si>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</si>
  <si>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</si>
  <si>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</si>
  <si>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</si>
  <si>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</si>
  <si>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</si>
  <si>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</si>
  <si>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</si>
  <si>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</si>
  <si>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</si>
  <si>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</si>
  <si>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</si>
  <si>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</si>
  <si>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</si>
  <si>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</si>
  <si>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</si>
  <si>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</si>
  <si>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</si>
  <si>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</si>
  <si>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</si>
  <si>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</si>
  <si>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</si>
  <si>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</si>
  <si>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</si>
  <si>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</si>
  <si>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</si>
  <si>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</si>
  <si>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</si>
  <si>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</si>
  <si>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</si>
  <si>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</si>
  <si>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</si>
  <si>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</si>
  <si>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</si>
  <si>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</si>
  <si>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</si>
  <si>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</si>
  <si>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</si>
  <si>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</si>
  <si>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</si>
  <si>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</si>
  <si>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</si>
  <si>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</si>
  <si>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</si>
  <si>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</si>
  <si>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</si>
  <si>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</si>
  <si>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</si>
  <si>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</si>
  <si>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</si>
  <si>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</si>
  <si>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</si>
  <si>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</si>
  <si>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</si>
  <si>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</si>
  <si>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</si>
  <si>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</si>
  <si>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</si>
  <si>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</si>
  <si>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</si>
  <si>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</si>
  <si>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</si>
  <si>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</si>
  <si>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</si>
  <si>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</si>
  <si>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</si>
  <si>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</si>
  <si>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</si>
  <si>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</si>
  <si>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</si>
  <si>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</si>
  <si>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</si>
  <si>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</si>
  <si>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</si>
  <si>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</si>
  <si>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</si>
  <si>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</si>
  <si>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</si>
  <si>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</si>
  <si>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</si>
  <si>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</si>
  <si>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</si>
  <si>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</si>
  <si>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</si>
  <si>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</si>
  <si>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</si>
  <si>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</si>
  <si>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</si>
  <si>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</si>
  <si>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</si>
  <si>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</si>
  <si>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</si>
  <si>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</si>
  <si>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</si>
  <si>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</si>
  <si>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</si>
  <si>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</si>
  <si>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</si>
  <si>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</si>
  <si>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</si>
  <si>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</si>
  <si>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</si>
  <si>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</si>
  <si>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</si>
  <si>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</si>
  <si>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</si>
  <si>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</si>
  <si>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</si>
  <si>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</si>
  <si>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</si>
  <si>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</si>
  <si>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</si>
  <si>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</si>
  <si>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</si>
  <si>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</si>
  <si>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</si>
  <si>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</si>
  <si>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</si>
  <si>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</si>
  <si>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</si>
  <si>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</si>
  <si>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</si>
  <si>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</si>
  <si>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</si>
  <si>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</si>
  <si>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</si>
  <si>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</si>
  <si>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</si>
  <si>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</si>
  <si>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</si>
  <si>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</si>
  <si>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</si>
  <si>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</si>
  <si>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</si>
  <si>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</si>
  <si>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</si>
  <si>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</si>
  <si>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</si>
  <si>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</si>
  <si>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</si>
  <si>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</si>
  <si>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</si>
  <si>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</si>
  <si>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</si>
  <si>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</si>
  <si>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</si>
  <si>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</si>
  <si>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</si>
  <si>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</si>
  <si>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</si>
  <si>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</si>
  <si>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</si>
  <si>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</si>
  <si>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</si>
  <si>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</si>
  <si>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</si>
  <si>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</si>
  <si>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</si>
  <si>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</si>
  <si>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</si>
  <si>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</si>
  <si>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</si>
  <si>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</si>
  <si>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</si>
  <si>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</si>
  <si>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</si>
  <si>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</si>
  <si>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</si>
  <si>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</si>
  <si>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</si>
  <si>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</si>
  <si>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</si>
  <si>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</si>
  <si>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</si>
  <si>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</si>
  <si>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</si>
  <si>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</si>
  <si>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</si>
  <si>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</si>
  <si>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</si>
  <si>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</si>
  <si>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</si>
  <si>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</si>
  <si>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</si>
  <si>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</si>
  <si>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</si>
  <si>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</si>
  <si>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</si>
  <si>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</si>
  <si>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</si>
  <si>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</si>
  <si>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</si>
  <si>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</si>
  <si>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</si>
  <si>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</si>
  <si>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</si>
  <si>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</si>
  <si>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</si>
  <si>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</si>
  <si>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</si>
  <si>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</si>
  <si>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</si>
  <si>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</si>
  <si>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</si>
  <si>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</si>
  <si>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</si>
  <si>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</si>
  <si>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</si>
  <si>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</si>
  <si>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</si>
  <si>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</si>
  <si>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</si>
  <si>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</si>
  <si>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</si>
  <si>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</si>
  <si>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</si>
  <si>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</si>
  <si>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</si>
  <si>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</si>
  <si>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</si>
  <si>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</si>
  <si>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</si>
  <si>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</si>
  <si>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</si>
  <si>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</si>
  <si>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</si>
  <si>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</si>
  <si>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</si>
  <si>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</si>
  <si>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</si>
  <si>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</si>
  <si>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</si>
  <si>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</si>
  <si>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</si>
  <si>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</si>
  <si>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</si>
  <si>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</si>
  <si>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</si>
  <si>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</si>
  <si>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</si>
  <si>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</si>
  <si>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</si>
  <si>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</si>
  <si>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</si>
  <si>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</si>
  <si>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</si>
  <si>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</si>
  <si>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</si>
  <si>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</si>
  <si>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</si>
  <si>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</si>
  <si>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</si>
  <si>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</si>
  <si>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</si>
  <si>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</si>
  <si>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</si>
  <si>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</si>
  <si>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</si>
  <si>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</si>
  <si>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</si>
  <si>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</si>
  <si>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</si>
  <si>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</si>
  <si>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</si>
  <si>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</si>
  <si>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</si>
  <si>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</si>
  <si>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</si>
  <si>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</si>
  <si>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</si>
  <si>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</si>
  <si>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</si>
  <si>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</si>
  <si>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</si>
  <si>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</si>
  <si>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</si>
  <si>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</si>
  <si>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</si>
  <si>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</si>
  <si>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</si>
  <si>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</si>
  <si>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</si>
  <si>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</si>
  <si>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</si>
  <si>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</si>
  <si>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</si>
  <si>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</si>
  <si>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</si>
  <si>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</si>
  <si>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</si>
  <si>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</si>
  <si>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</si>
  <si>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</si>
  <si>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</si>
  <si>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</si>
  <si>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</si>
  <si>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</si>
  <si>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</si>
  <si>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</si>
  <si>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</si>
  <si>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</si>
  <si>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</si>
  <si>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</si>
  <si>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</si>
  <si>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</si>
  <si>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</si>
  <si>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</si>
  <si>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</si>
  <si>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</si>
  <si>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</si>
  <si>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</si>
  <si>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</si>
  <si>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</si>
  <si>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</si>
  <si>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</si>
  <si>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</si>
  <si>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</si>
  <si>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</si>
  <si>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</si>
  <si>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</si>
  <si>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</si>
  <si>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</si>
  <si>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</si>
  <si>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</si>
  <si>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</si>
  <si>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</si>
  <si>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</si>
  <si>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</si>
  <si>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</si>
  <si>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</si>
  <si>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</si>
  <si>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</si>
  <si>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</si>
  <si>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</si>
  <si>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</si>
  <si>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</si>
  <si>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</si>
  <si>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</si>
  <si>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</si>
  <si>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</si>
  <si>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</si>
  <si>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</si>
  <si>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</si>
  <si>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</si>
  <si>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</si>
  <si>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</si>
  <si>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</si>
  <si>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</si>
  <si>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</si>
  <si>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</si>
  <si>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</si>
  <si>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</si>
  <si>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</si>
  <si>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</si>
  <si>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</si>
  <si>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</si>
  <si>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</si>
  <si>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</si>
  <si>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</si>
  <si>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</si>
  <si>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</si>
  <si>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</si>
  <si>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</si>
  <si>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</si>
  <si>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</si>
  <si>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</si>
  <si>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</si>
  <si>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</si>
  <si>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</si>
  <si>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</si>
  <si>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</si>
  <si>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</si>
  <si>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</si>
  <si>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</si>
  <si>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</si>
  <si>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</si>
  <si>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</si>
  <si>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</si>
  <si>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</si>
  <si>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</si>
  <si>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</si>
  <si>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</si>
  <si>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</si>
  <si>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</si>
  <si>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</si>
  <si>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</si>
  <si>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</si>
  <si>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</si>
  <si>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</si>
  <si>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</si>
  <si>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</si>
  <si>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</si>
  <si>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</si>
  <si>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</si>
  <si>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</si>
  <si>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</si>
  <si>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</si>
  <si>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</si>
  <si>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</si>
  <si>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</si>
  <si>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</si>
  <si>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</si>
  <si>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</si>
  <si>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</si>
  <si>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</si>
  <si>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</si>
  <si>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</si>
  <si>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</si>
  <si>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</si>
  <si>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</si>
  <si>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</si>
  <si>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</si>
  <si>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</si>
  <si>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</si>
  <si>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</si>
  <si>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</si>
  <si>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</si>
  <si>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</si>
  <si>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</si>
  <si>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</si>
  <si>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</si>
  <si>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</si>
  <si>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</si>
  <si>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</si>
  <si>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</si>
  <si>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</si>
  <si>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</si>
  <si>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</si>
  <si>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</si>
  <si>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</si>
  <si>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</si>
  <si>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</si>
  <si>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</si>
  <si>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</si>
  <si>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</si>
  <si>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</si>
  <si>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</si>
  <si>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</si>
  <si>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</si>
  <si>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</si>
  <si>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</si>
  <si>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</si>
  <si>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</si>
  <si>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</si>
  <si>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</si>
  <si>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</si>
  <si>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</si>
  <si>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</si>
  <si>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</si>
  <si>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</si>
  <si>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</si>
  <si>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</si>
  <si>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</si>
  <si>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</si>
  <si>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</si>
  <si>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</si>
  <si>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</si>
  <si>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</si>
  <si>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</si>
  <si>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</si>
  <si>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</si>
  <si>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</si>
  <si>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</si>
  <si>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</si>
  <si>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</si>
  <si>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</si>
  <si>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</si>
  <si>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</si>
  <si>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</si>
  <si>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</si>
  <si>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</si>
  <si>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</si>
  <si>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</si>
  <si>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</si>
  <si>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</si>
  <si>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</si>
  <si>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</si>
  <si>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</si>
  <si>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</si>
  <si>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</si>
  <si>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</si>
  <si>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</si>
  <si>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</si>
  <si>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</si>
  <si>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</si>
  <si>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</si>
  <si>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</si>
  <si>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</si>
  <si>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</si>
  <si>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</si>
  <si>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</si>
  <si>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</si>
  <si>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</si>
  <si>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</si>
  <si>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</si>
  <si>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</si>
  <si>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</si>
  <si>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</si>
  <si>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</si>
  <si>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</si>
  <si>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</si>
  <si>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</si>
  <si>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</si>
  <si>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</si>
  <si>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</si>
  <si>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</si>
  <si>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</si>
  <si>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</si>
  <si>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</si>
  <si>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</si>
  <si>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</si>
  <si>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</si>
  <si>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</si>
  <si>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</si>
  <si>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</si>
  <si>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</si>
  <si>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</si>
  <si>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</si>
  <si>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</si>
  <si>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</si>
  <si>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</si>
  <si>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</si>
  <si>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</si>
  <si>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</si>
  <si>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</si>
  <si>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</si>
  <si>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</si>
  <si>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</si>
  <si>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</si>
  <si>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</si>
  <si>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</si>
  <si>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</si>
  <si>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</si>
  <si>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</si>
  <si>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</si>
  <si>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</si>
  <si>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</si>
  <si>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</si>
  <si>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</si>
  <si>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</si>
  <si>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</si>
  <si>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</si>
  <si>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</si>
  <si>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</si>
  <si>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</si>
  <si>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</si>
  <si>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</si>
  <si>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</si>
  <si>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</si>
  <si>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</si>
  <si>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</si>
  <si>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</si>
  <si>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</si>
  <si>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</si>
  <si>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</si>
  <si>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</si>
  <si>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</si>
  <si>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</si>
  <si>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</si>
  <si>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</si>
  <si>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</si>
  <si>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</si>
  <si>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</si>
  <si>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</si>
  <si>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</si>
  <si>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</si>
  <si>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</si>
  <si>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</si>
  <si>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</si>
  <si>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</si>
  <si>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</si>
  <si>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</si>
  <si>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</si>
  <si>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</si>
  <si>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</si>
  <si>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</si>
  <si>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</si>
  <si>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</si>
  <si>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</si>
  <si>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</si>
  <si>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</si>
  <si>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</si>
  <si>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</si>
  <si>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</si>
  <si>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</si>
  <si>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</si>
  <si>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</si>
  <si>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</si>
  <si>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</si>
  <si>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</si>
  <si>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</si>
  <si>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</si>
  <si>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</si>
  <si>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</si>
  <si>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</si>
  <si>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</si>
  <si>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</si>
  <si>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</si>
  <si>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</si>
  <si>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</si>
  <si>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</si>
  <si>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</si>
  <si>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</si>
  <si>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</si>
  <si>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</si>
  <si>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</si>
  <si>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</si>
  <si>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</si>
  <si>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</si>
  <si>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</si>
  <si>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</si>
  <si>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</si>
  <si>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</si>
  <si>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</si>
  <si>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</si>
  <si>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</si>
  <si>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</si>
  <si>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</si>
  <si>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</si>
  <si>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</si>
  <si>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</si>
  <si>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</si>
  <si>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</si>
  <si>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</si>
  <si>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</si>
  <si>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</si>
  <si>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</si>
  <si>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</si>
  <si>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</si>
  <si>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</si>
  <si>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</si>
  <si>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</si>
  <si>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</si>
  <si>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</si>
  <si>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</si>
  <si>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</si>
  <si>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</si>
  <si>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</si>
  <si>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</si>
  <si>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</si>
  <si>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</si>
  <si>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</si>
  <si>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</si>
  <si>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</si>
  <si>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</si>
  <si>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</si>
  <si>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</si>
  <si>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</si>
  <si>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</si>
  <si>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</si>
  <si>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</si>
  <si>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</si>
  <si>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</si>
  <si>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</si>
  <si>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</si>
  <si>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</si>
  <si>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</si>
  <si>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</si>
  <si>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</si>
  <si>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</si>
  <si>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</si>
  <si>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</si>
  <si>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</si>
  <si>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</si>
  <si>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</si>
  <si>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</si>
  <si>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</si>
  <si>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</si>
  <si>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</si>
  <si>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</si>
  <si>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</si>
  <si>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</si>
  <si>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</si>
  <si>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</si>
  <si>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</si>
  <si>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</si>
  <si>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</si>
  <si>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</si>
  <si>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</si>
  <si>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</si>
  <si>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</si>
  <si>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</si>
  <si>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</si>
  <si>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</si>
  <si>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</si>
  <si>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</si>
  <si>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</si>
  <si>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</si>
  <si>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</si>
  <si>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</si>
  <si>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</si>
  <si>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</si>
  <si>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</si>
  <si>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</si>
  <si>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</si>
  <si>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</si>
  <si>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</si>
  <si>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</si>
  <si>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</si>
  <si>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</si>
  <si>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</si>
  <si>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</si>
  <si>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</si>
  <si>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</si>
  <si>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</si>
  <si>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</si>
  <si>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</si>
  <si>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</si>
  <si>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</si>
  <si>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</si>
  <si>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</si>
  <si>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</si>
  <si>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</si>
  <si>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</si>
  <si>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</si>
  <si>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</si>
  <si>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</si>
  <si>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</si>
  <si>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</si>
  <si>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</si>
  <si>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</si>
  <si>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</si>
  <si>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</si>
  <si>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</si>
  <si>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</si>
  <si>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</si>
  <si>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</si>
  <si>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</si>
  <si>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</si>
  <si>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</si>
  <si>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</si>
  <si>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</si>
  <si>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</si>
  <si>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</si>
  <si>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</si>
  <si>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</si>
  <si>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</si>
  <si>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</si>
  <si>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</si>
  <si>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</si>
  <si>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</si>
  <si>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</si>
  <si>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</si>
  <si>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</si>
  <si>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</si>
  <si>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</si>
  <si>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</si>
  <si>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</si>
  <si>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</si>
  <si>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</si>
  <si>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</si>
  <si>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</si>
  <si>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</si>
  <si>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</si>
  <si>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</si>
  <si>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</si>
  <si>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</si>
  <si>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</si>
  <si>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</si>
  <si>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</si>
  <si>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</si>
  <si>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</si>
  <si>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</si>
  <si>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</si>
  <si>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</si>
  <si>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</si>
  <si>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</si>
  <si>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</si>
  <si>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</si>
  <si>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</si>
  <si>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</si>
  <si>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</si>
  <si>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</si>
  <si>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</si>
  <si>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</si>
  <si>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</si>
  <si>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</si>
  <si>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</si>
  <si>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</si>
  <si>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</si>
  <si>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</si>
  <si>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</si>
  <si>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</si>
  <si>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</si>
  <si>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</si>
  <si>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</si>
  <si>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</si>
  <si>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</si>
  <si>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</si>
  <si>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</si>
  <si>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</si>
  <si>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</si>
  <si>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</si>
  <si>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</si>
  <si>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</si>
  <si>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</si>
  <si>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</si>
  <si>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</si>
  <si>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</si>
  <si>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</si>
  <si>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</si>
  <si>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</si>
  <si>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</si>
  <si>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</si>
  <si>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</si>
  <si>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</si>
  <si>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</si>
  <si>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</si>
  <si>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</si>
  <si>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</si>
  <si>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</si>
  <si>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</si>
  <si>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</si>
  <si>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</si>
  <si>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</si>
  <si>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</si>
  <si>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</si>
  <si>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</si>
  <si>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</si>
  <si>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</si>
  <si>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</si>
  <si>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</si>
  <si>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</si>
  <si>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</si>
  <si>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</si>
  <si>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</si>
  <si>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</si>
  <si>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</si>
  <si>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</si>
  <si>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</si>
  <si>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</si>
  <si>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</si>
  <si>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</si>
  <si>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</si>
  <si>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</si>
  <si>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</si>
  <si>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</si>
  <si>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</si>
  <si>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</si>
  <si>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</si>
  <si>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</si>
  <si>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</si>
  <si>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</si>
  <si>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</si>
  <si>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</si>
  <si>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</si>
  <si>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</si>
  <si>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</si>
  <si>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</si>
  <si>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</si>
  <si>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</si>
  <si>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</si>
  <si>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</si>
  <si>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</si>
  <si>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</si>
  <si>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</si>
  <si>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</si>
  <si>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</si>
  <si>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</si>
  <si>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</si>
  <si>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</si>
  <si>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</si>
  <si>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</si>
  <si>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</si>
  <si>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</si>
  <si>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</si>
  <si>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</si>
  <si>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</si>
  <si>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</si>
  <si>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</si>
  <si>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</si>
  <si>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</si>
  <si>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</si>
  <si>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</si>
  <si>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</si>
  <si>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</si>
  <si>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</si>
  <si>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</si>
  <si>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</si>
  <si>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</si>
  <si>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</si>
  <si>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</si>
  <si>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</si>
  <si>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</si>
  <si>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</si>
  <si>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</si>
  <si>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</si>
  <si>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</si>
  <si>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</si>
  <si>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</si>
  <si>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</si>
  <si>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</si>
  <si>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</si>
  <si>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</si>
  <si>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</si>
  <si>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</si>
  <si>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</si>
  <si>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</si>
  <si>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</si>
  <si>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</si>
  <si>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</si>
  <si>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</si>
  <si>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</si>
  <si>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</si>
  <si>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</si>
  <si>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</si>
  <si>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</si>
  <si>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</si>
  <si>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</si>
  <si>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</si>
  <si>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</si>
  <si>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</si>
  <si>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</si>
  <si>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</si>
  <si>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</si>
  <si>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</si>
  <si>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</si>
  <si>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</si>
  <si>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</si>
  <si>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</si>
  <si>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</si>
  <si>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</si>
  <si>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</si>
  <si>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</si>
  <si>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</si>
  <si>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</si>
  <si>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</si>
  <si>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</si>
  <si>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</si>
  <si>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</si>
  <si>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</si>
  <si>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</si>
  <si>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</si>
  <si>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</si>
  <si>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</si>
  <si>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</si>
  <si>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</si>
  <si>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</si>
  <si>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</si>
  <si>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</si>
  <si>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</si>
  <si>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</si>
  <si>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</si>
  <si>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</si>
  <si>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</si>
  <si>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</si>
  <si>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</si>
  <si>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</si>
  <si>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</si>
  <si>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</si>
  <si>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</si>
  <si>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</si>
  <si>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</si>
  <si>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</si>
  <si>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</si>
  <si>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</si>
  <si>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</si>
  <si>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</si>
  <si>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</si>
  <si>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</si>
  <si>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</si>
  <si>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</si>
  <si>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</si>
  <si>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</si>
  <si>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</si>
  <si>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</si>
  <si>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</si>
  <si>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</si>
  <si>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</si>
  <si>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</si>
  <si>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</si>
  <si>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</si>
  <si>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</si>
  <si>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</si>
  <si>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</si>
  <si>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</si>
  <si>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</si>
  <si>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</si>
  <si>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</si>
  <si>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</si>
  <si>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</si>
  <si>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</si>
  <si>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</si>
  <si>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</si>
  <si>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</si>
  <si>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</si>
  <si>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</si>
  <si>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</si>
  <si>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</si>
  <si>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</si>
  <si>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</si>
  <si>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</si>
  <si>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</si>
  <si>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</si>
  <si>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</si>
  <si>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</si>
  <si>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</si>
  <si>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</si>
  <si>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</si>
  <si>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</si>
  <si>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</si>
  <si>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</si>
  <si>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</si>
  <si>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</si>
  <si>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</si>
  <si>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</si>
  <si>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</si>
  <si>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</si>
  <si>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</si>
  <si>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</si>
  <si>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</si>
  <si>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</si>
  <si>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</si>
  <si>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</si>
  <si>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</si>
  <si>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</si>
  <si>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</si>
  <si>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</si>
  <si>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</si>
  <si>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</si>
  <si>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</si>
  <si>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</si>
  <si>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</si>
  <si>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</si>
  <si>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</si>
  <si>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</si>
  <si>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</si>
  <si>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</si>
  <si>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</si>
  <si>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</si>
  <si>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</si>
  <si>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</si>
  <si>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</si>
  <si>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</si>
  <si>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</si>
  <si>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</si>
  <si>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</si>
  <si>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</si>
  <si>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</si>
  <si>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</si>
  <si>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</si>
  <si>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</si>
  <si>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</si>
  <si>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</si>
  <si>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</si>
  <si>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</si>
  <si>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</si>
  <si>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</si>
  <si>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</si>
  <si>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</si>
  <si>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</si>
  <si>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</si>
  <si>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</si>
  <si>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</si>
  <si>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</si>
  <si>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</si>
  <si>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</si>
  <si>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</si>
  <si>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</si>
  <si>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</si>
  <si>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</si>
  <si>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</si>
  <si>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</si>
  <si>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</si>
  <si>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</si>
  <si>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</si>
  <si>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</si>
  <si>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</si>
  <si>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</si>
  <si>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</si>
  <si>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</si>
  <si>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</si>
  <si>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</si>
  <si>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</si>
  <si>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</si>
  <si>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</si>
  <si>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</si>
  <si>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</si>
  <si>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</si>
  <si>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</si>
  <si>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</si>
  <si>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</si>
  <si>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</si>
  <si>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</si>
  <si>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</si>
  <si>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</si>
  <si>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</si>
  <si>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</si>
  <si>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</si>
  <si>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</si>
  <si>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</si>
  <si>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</si>
  <si>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</si>
  <si>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</si>
  <si>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</si>
  <si>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</si>
  <si>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</si>
  <si>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</si>
  <si>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</si>
  <si>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</si>
  <si>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</si>
  <si>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</si>
  <si>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</si>
  <si>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</si>
  <si>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</si>
  <si>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</si>
  <si>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</si>
  <si>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</si>
  <si>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</si>
  <si>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</si>
  <si>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</si>
  <si>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</si>
  <si>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</si>
  <si>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</si>
  <si>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</si>
  <si>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</si>
  <si>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</si>
  <si>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</si>
  <si>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</si>
  <si>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</si>
  <si>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</si>
  <si>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</si>
  <si>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</si>
  <si>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</si>
  <si>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</si>
  <si>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</si>
  <si>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</si>
  <si>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</si>
  <si>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</si>
  <si>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</si>
  <si>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</si>
  <si>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</si>
  <si>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</si>
  <si>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</si>
  <si>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</si>
  <si>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</si>
  <si>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</si>
  <si>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</si>
  <si>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</si>
  <si>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</si>
  <si>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</si>
  <si>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</si>
  <si>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</si>
  <si>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</si>
  <si>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</si>
  <si>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</si>
  <si>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</si>
  <si>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</si>
  <si>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</si>
  <si>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</si>
  <si>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</si>
  <si>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</si>
  <si>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</si>
  <si>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</si>
  <si>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</si>
  <si>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</si>
  <si>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</si>
  <si>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</si>
  <si>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</si>
  <si>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</si>
  <si>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</si>
  <si>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</si>
  <si>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</si>
  <si>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</si>
  <si>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</si>
  <si>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</si>
  <si>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</si>
  <si>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</si>
  <si>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</si>
  <si>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</si>
  <si>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</si>
  <si>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</si>
  <si>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</si>
  <si>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</si>
  <si>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</si>
  <si>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</si>
  <si>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</si>
  <si>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</si>
  <si>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</si>
  <si>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</si>
  <si>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</si>
  <si>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</si>
  <si>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</si>
  <si>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</si>
  <si>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</si>
  <si>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</si>
  <si>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</si>
  <si>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</si>
  <si>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</si>
  <si>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</si>
  <si>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</si>
  <si>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</si>
  <si>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</si>
  <si>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</si>
  <si>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</si>
  <si>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</si>
  <si>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</si>
  <si>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</si>
  <si>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</si>
  <si>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</si>
  <si>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</si>
  <si>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</si>
  <si>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</si>
  <si>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</si>
  <si>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</si>
  <si>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</si>
  <si>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</si>
  <si>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</si>
  <si>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</si>
  <si>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</si>
  <si>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</si>
  <si>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</si>
  <si>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</si>
  <si>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</si>
  <si>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</si>
  <si>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</si>
  <si>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</si>
  <si>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</si>
  <si>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</si>
  <si>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</si>
  <si>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</si>
  <si>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</si>
  <si>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</si>
  <si>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</si>
  <si>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</si>
  <si>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</si>
  <si>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</si>
  <si>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</si>
  <si>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</si>
  <si>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</si>
  <si>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</si>
  <si>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</si>
  <si>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</si>
  <si>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</si>
  <si>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</si>
  <si>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</si>
  <si>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</si>
  <si>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</si>
  <si>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</si>
  <si>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</si>
  <si>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</si>
  <si>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</si>
  <si>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</si>
  <si>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</si>
  <si>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</si>
  <si>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</si>
  <si>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</si>
  <si>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</si>
  <si>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</si>
  <si>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</si>
  <si>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</si>
  <si>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</si>
  <si>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</si>
  <si>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</si>
  <si>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</si>
  <si>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</si>
  <si>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</si>
  <si>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</si>
  <si>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</si>
  <si>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</si>
  <si>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</si>
  <si>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</si>
  <si>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</si>
  <si>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</si>
  <si>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</si>
  <si>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</si>
  <si>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</si>
  <si>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</si>
  <si>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</si>
  <si>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</si>
  <si>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</si>
  <si>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</si>
  <si>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</si>
  <si>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</si>
  <si>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</si>
  <si>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</si>
  <si>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</si>
  <si>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</si>
  <si>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</si>
  <si>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</si>
  <si>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</si>
  <si>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</si>
  <si>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</si>
  <si>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</si>
  <si>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</si>
  <si>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</si>
  <si>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</si>
  <si>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</si>
  <si>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</si>
  <si>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</si>
  <si>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</si>
  <si>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</si>
  <si>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</si>
  <si>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</si>
  <si>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</si>
  <si>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</si>
  <si>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</si>
  <si>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</si>
  <si>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</si>
  <si>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</si>
  <si>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</si>
  <si>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</si>
  <si>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</si>
  <si>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</si>
  <si>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</si>
  <si>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</si>
  <si>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</si>
  <si>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</si>
  <si>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</si>
  <si>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</si>
  <si>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</si>
  <si>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</si>
  <si>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</si>
  <si>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</si>
  <si>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</si>
  <si>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</si>
  <si>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</si>
  <si>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</si>
  <si>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</si>
  <si>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</si>
  <si>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</si>
  <si>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</si>
  <si>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</si>
  <si>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</si>
  <si>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</si>
  <si>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</si>
  <si>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</si>
  <si>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</si>
  <si>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</si>
  <si>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</si>
  <si>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</si>
  <si>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</si>
  <si>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</si>
  <si>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</si>
  <si>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</si>
  <si>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</si>
  <si>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</si>
  <si>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</si>
  <si>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</si>
  <si>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</si>
  <si>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</si>
  <si>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</si>
  <si>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</si>
  <si>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</si>
  <si>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</si>
  <si>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</si>
  <si>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</si>
  <si>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</si>
  <si>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</si>
  <si>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</si>
  <si>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</si>
  <si>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</si>
  <si>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</si>
  <si>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</si>
  <si>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</si>
  <si>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</si>
  <si>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</si>
  <si>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</si>
  <si>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</si>
  <si>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</si>
  <si>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</si>
  <si>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</si>
  <si>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</si>
  <si>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</si>
  <si>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</si>
  <si>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</si>
  <si>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</si>
  <si>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</si>
  <si>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</si>
  <si>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</si>
  <si>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</si>
  <si>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</si>
  <si>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</si>
  <si>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</si>
  <si>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</si>
  <si>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</si>
  <si>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</si>
  <si>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</si>
  <si>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</si>
  <si>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</si>
  <si>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</si>
  <si>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</si>
  <si>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</si>
  <si>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</si>
  <si>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</si>
  <si>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</si>
  <si>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</si>
  <si>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</si>
  <si>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</si>
  <si>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</si>
  <si>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</si>
  <si>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</si>
  <si>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</si>
  <si>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</si>
  <si>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</si>
  <si>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</si>
  <si>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</si>
  <si>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</si>
  <si>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</si>
  <si>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</si>
  <si>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</si>
  <si>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</si>
  <si>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</si>
  <si>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</si>
  <si>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</si>
  <si>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</si>
  <si>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</si>
  <si>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</si>
  <si>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</si>
  <si>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</si>
  <si>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</si>
  <si>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</si>
  <si>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</si>
  <si>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</si>
  <si>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</si>
  <si>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</si>
  <si>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</si>
  <si>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</si>
  <si>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</si>
  <si>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</si>
  <si>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</si>
  <si>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</si>
  <si>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</si>
  <si>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</si>
  <si>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</si>
  <si>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</si>
  <si>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</si>
  <si>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</si>
  <si>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</si>
  <si>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</si>
  <si>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</si>
  <si>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</si>
  <si>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</si>
  <si>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</si>
  <si>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</si>
  <si>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</si>
  <si>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</si>
  <si>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</si>
  <si>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</si>
  <si>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</si>
  <si>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</si>
  <si>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</si>
  <si>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</si>
  <si>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</si>
  <si>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</si>
  <si>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</si>
  <si>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</si>
  <si>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</si>
  <si>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</si>
  <si>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</si>
  <si>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</si>
  <si>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</si>
  <si>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</si>
  <si>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</si>
  <si>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</si>
  <si>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</si>
  <si>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</si>
  <si>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</si>
  <si>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</si>
  <si>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</si>
  <si>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</si>
  <si>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</si>
  <si>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</si>
  <si>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</si>
  <si>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</si>
  <si>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</si>
  <si>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</si>
  <si>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</si>
  <si>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</si>
  <si>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</si>
  <si>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</si>
  <si>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</si>
  <si>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</si>
  <si>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</si>
  <si>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</si>
  <si>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</si>
  <si>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</si>
  <si>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</si>
  <si>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</si>
  <si>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</si>
  <si>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</si>
  <si>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</si>
  <si>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</si>
  <si>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</si>
  <si>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</si>
  <si>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</si>
  <si>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</si>
  <si>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</si>
  <si>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</si>
  <si>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</si>
  <si>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</si>
  <si>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</si>
  <si>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</si>
  <si>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</si>
  <si>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</si>
  <si>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</si>
  <si>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</si>
  <si>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</si>
  <si>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</si>
  <si>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</si>
  <si>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</si>
  <si>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</si>
  <si>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</si>
  <si>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</si>
  <si>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</si>
  <si>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</si>
  <si>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</si>
  <si>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</si>
  <si>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</si>
  <si>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</si>
  <si>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</si>
  <si>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</si>
  <si>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</si>
  <si>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</si>
  <si>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</si>
  <si>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</si>
  <si>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</si>
  <si>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</si>
  <si>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</si>
  <si>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</si>
  <si>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</si>
  <si>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</si>
  <si>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</si>
  <si>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</si>
  <si>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</si>
  <si>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</si>
  <si>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</si>
  <si>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</si>
  <si>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</si>
  <si>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</si>
  <si>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</si>
  <si>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</si>
  <si>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</si>
  <si>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</si>
  <si>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</si>
  <si>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</si>
  <si>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</si>
  <si>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</si>
  <si>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</si>
  <si>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</si>
  <si>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</si>
  <si>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</si>
  <si>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</si>
  <si>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</si>
  <si>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</si>
  <si>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</si>
  <si>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</si>
  <si>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</si>
  <si>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</si>
  <si>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</si>
  <si>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</si>
  <si>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</si>
  <si>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</si>
  <si>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</si>
  <si>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</si>
  <si>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</si>
  <si>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</si>
  <si>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</si>
  <si>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</si>
  <si>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</si>
  <si>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</si>
  <si>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</si>
  <si>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</si>
  <si>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</si>
  <si>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</si>
  <si>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</si>
  <si>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</si>
  <si>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</si>
  <si>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</si>
  <si>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</si>
  <si>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</si>
  <si>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</si>
  <si>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</si>
  <si>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</si>
  <si>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</si>
  <si>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</si>
  <si>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</si>
  <si>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</si>
  <si>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</si>
  <si>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</si>
  <si>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</si>
  <si>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</si>
  <si>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</si>
  <si>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</si>
  <si>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</si>
  <si>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</si>
  <si>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</si>
  <si>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</si>
  <si>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</si>
  <si>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</si>
  <si>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</si>
  <si>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</si>
  <si>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</si>
  <si>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</si>
  <si>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</si>
  <si>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</si>
  <si>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</si>
  <si>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</si>
  <si>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</si>
  <si>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</si>
  <si>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</si>
  <si>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</si>
  <si>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</si>
  <si>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</si>
  <si>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</si>
  <si>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</si>
  <si>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</si>
  <si>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</si>
  <si>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</si>
  <si>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</si>
  <si>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</si>
  <si>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</si>
  <si>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</si>
  <si>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</si>
  <si>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</si>
  <si>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</si>
  <si>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</si>
  <si>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</si>
  <si>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</si>
  <si>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</si>
  <si>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</si>
  <si>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</si>
  <si>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</si>
  <si>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</si>
  <si>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</si>
  <si>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</si>
  <si>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</si>
  <si>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</si>
  <si>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</si>
  <si>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</si>
  <si>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</si>
  <si>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</si>
  <si>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</si>
  <si>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</si>
  <si>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</si>
  <si>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</si>
  <si>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</si>
  <si>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</si>
  <si>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</si>
  <si>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</si>
  <si>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</si>
  <si>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</si>
  <si>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</si>
  <si>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</si>
  <si>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</si>
  <si>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</si>
  <si>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</si>
  <si>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</si>
  <si>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</si>
  <si>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</si>
  <si>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</si>
  <si>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</si>
  <si>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</si>
  <si>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</si>
  <si>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</si>
  <si>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</si>
  <si>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</si>
  <si>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</si>
  <si>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</si>
  <si>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</si>
  <si>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</si>
  <si>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</si>
  <si>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</si>
  <si>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</si>
  <si>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</si>
  <si>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</si>
  <si>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</si>
  <si>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</si>
  <si>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</si>
  <si>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</si>
  <si>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</si>
  <si>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</si>
  <si>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</si>
  <si>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</si>
  <si>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</si>
  <si>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</si>
  <si>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</si>
  <si>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</si>
  <si>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</si>
  <si>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</si>
  <si>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</si>
  <si>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</si>
  <si>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</si>
  <si>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</si>
  <si>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</si>
  <si>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</si>
  <si>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</si>
  <si>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</si>
  <si>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</si>
  <si>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</si>
  <si>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</si>
  <si>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</si>
  <si>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</si>
  <si>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</si>
  <si>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</si>
  <si>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</si>
  <si>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</si>
  <si>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</si>
  <si>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</si>
  <si>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</si>
  <si>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</si>
  <si>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</si>
  <si>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</si>
  <si>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</si>
  <si>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</si>
  <si>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</si>
  <si>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</si>
  <si>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</si>
  <si>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</si>
  <si>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</si>
  <si>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</si>
  <si>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</si>
  <si>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</si>
  <si>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</si>
  <si>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</si>
  <si>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</si>
  <si>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</si>
  <si>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</si>
  <si>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</si>
  <si>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</si>
  <si>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</si>
  <si>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</si>
  <si>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</si>
  <si>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</si>
  <si>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</si>
  <si>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</si>
  <si>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</si>
  <si>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</si>
  <si>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</si>
  <si>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</si>
  <si>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</si>
  <si>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</si>
  <si>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</si>
  <si>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</si>
  <si>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</si>
  <si>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</si>
  <si>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</si>
  <si>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</si>
  <si>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</si>
  <si>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</si>
  <si>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</si>
  <si>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</si>
  <si>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</si>
  <si>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</si>
  <si>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</si>
  <si>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</si>
  <si>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</si>
  <si>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</si>
  <si>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</si>
  <si>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</si>
  <si>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</si>
  <si>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</si>
  <si>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</si>
  <si>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</si>
  <si>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</si>
  <si>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</si>
  <si>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</si>
  <si>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</si>
  <si>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</si>
  <si>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</si>
  <si>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</si>
  <si>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</si>
  <si>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</si>
  <si>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</si>
  <si>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</si>
  <si>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</si>
  <si>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</si>
  <si>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</si>
  <si>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</si>
  <si>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</si>
  <si>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</si>
  <si>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</si>
  <si>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</si>
  <si>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</si>
  <si>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</si>
  <si>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</si>
  <si>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</si>
  <si>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</si>
  <si>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</si>
  <si>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</si>
  <si>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</si>
  <si>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</si>
  <si>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</si>
  <si>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</si>
  <si>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</si>
  <si>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</si>
  <si>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</si>
  <si>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</si>
  <si>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</si>
  <si>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</si>
  <si>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</si>
  <si>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</si>
  <si>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</si>
  <si>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</si>
  <si>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</si>
  <si>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</si>
  <si>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</si>
  <si>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</si>
  <si>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</si>
  <si>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</si>
  <si>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</si>
  <si>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</si>
  <si>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</si>
  <si>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</si>
  <si>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</si>
  <si>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</si>
  <si>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</si>
  <si>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</si>
  <si>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</si>
  <si>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</si>
  <si>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</si>
  <si>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</si>
  <si>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</si>
  <si>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</si>
  <si>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</si>
  <si>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</si>
  <si>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</si>
  <si>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</si>
  <si>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</si>
  <si>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</si>
  <si>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</si>
  <si>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</si>
  <si>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</si>
  <si>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</si>
  <si>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</si>
  <si>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</si>
  <si>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</si>
  <si>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</si>
  <si>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</si>
  <si>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</si>
  <si>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</si>
  <si>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</si>
  <si>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</si>
  <si>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</si>
  <si>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</si>
  <si>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</si>
  <si>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</si>
  <si>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</si>
  <si>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</si>
  <si>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</si>
  <si>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</si>
  <si>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</si>
  <si>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</si>
  <si>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</si>
  <si>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</si>
  <si>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</si>
  <si>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</si>
  <si>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</si>
  <si>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</si>
  <si>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</si>
  <si>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</si>
  <si>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</si>
  <si>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</si>
  <si>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</si>
  <si>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</si>
  <si>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</si>
  <si>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</si>
  <si>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</si>
  <si>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</si>
  <si>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</si>
  <si>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</si>
  <si>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</si>
  <si>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</si>
  <si>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</si>
  <si>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</si>
  <si>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</si>
  <si>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</si>
  <si>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</si>
  <si>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</si>
  <si>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</si>
  <si>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</si>
  <si>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</si>
  <si>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</si>
  <si>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</si>
  <si>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</si>
  <si>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</si>
  <si>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</si>
  <si>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</si>
  <si>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</si>
  <si>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</si>
  <si>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</si>
  <si>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</si>
  <si>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</si>
  <si>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</si>
  <si>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</si>
  <si>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</si>
  <si>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</si>
  <si>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</si>
  <si>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</si>
  <si>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</si>
  <si>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</si>
  <si>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</si>
  <si>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</si>
  <si>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</si>
  <si>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</si>
  <si>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</si>
  <si>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</si>
  <si>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</si>
  <si>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</si>
  <si>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</si>
  <si>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</si>
  <si>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</si>
  <si>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</si>
  <si>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</si>
  <si>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</si>
  <si>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</si>
  <si>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</si>
  <si>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</si>
  <si>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</si>
  <si>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</si>
  <si>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</si>
  <si>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</si>
  <si>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</si>
  <si>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</si>
  <si>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</si>
  <si>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</si>
  <si>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</si>
  <si>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</si>
  <si>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</si>
  <si>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</si>
  <si>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</si>
  <si>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</si>
  <si>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</si>
  <si>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</si>
  <si>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</si>
  <si>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</si>
  <si>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</si>
  <si>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</si>
  <si>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</si>
  <si>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</si>
  <si>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</si>
  <si>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</si>
  <si>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</si>
  <si>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</si>
  <si>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</si>
  <si>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</si>
  <si>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</si>
  <si>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</si>
  <si>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</si>
  <si>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</si>
  <si>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</si>
  <si>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</si>
  <si>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</si>
  <si>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</si>
  <si>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</si>
  <si>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</si>
  <si>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</si>
  <si>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</si>
  <si>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</si>
  <si>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</si>
  <si>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</si>
  <si>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</si>
  <si>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</si>
  <si>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</si>
  <si>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</si>
  <si>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</si>
  <si>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</si>
  <si>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</si>
  <si>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</si>
  <si>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</si>
  <si>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</si>
  <si>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</si>
  <si>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</si>
  <si>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</si>
  <si>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</si>
  <si>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</si>
  <si>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</si>
  <si>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</si>
  <si>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</si>
  <si>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</si>
  <si>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</si>
  <si>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</si>
  <si>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</si>
  <si>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</si>
  <si>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</si>
  <si>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</si>
  <si>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</si>
  <si>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</si>
  <si>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</si>
  <si>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</si>
  <si>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</si>
  <si>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</si>
  <si>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</si>
  <si>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</si>
  <si>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</si>
  <si>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</si>
  <si>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</si>
  <si>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</si>
  <si>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</si>
  <si>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</si>
  <si>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</si>
  <si>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</si>
  <si>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</si>
  <si>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</si>
  <si>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</si>
  <si>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</si>
  <si>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</si>
  <si>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</si>
  <si>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</si>
  <si>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</si>
  <si>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</si>
  <si>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</si>
  <si>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</si>
  <si>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</si>
  <si>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</si>
  <si>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</si>
  <si>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</si>
  <si>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</si>
  <si>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</si>
  <si>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</si>
  <si>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</si>
  <si>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</si>
  <si>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</si>
  <si>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</si>
  <si>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</si>
  <si>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</si>
  <si>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</si>
  <si>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</si>
  <si>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</si>
  <si>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</si>
  <si>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</si>
  <si>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</si>
  <si>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</si>
  <si>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</si>
  <si>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</si>
  <si>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</si>
  <si>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</si>
  <si>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</si>
  <si>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</si>
  <si>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</si>
  <si>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</si>
  <si>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</si>
  <si>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</si>
  <si>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</si>
  <si>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</si>
  <si>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</si>
  <si>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</si>
  <si>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</si>
  <si>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</si>
  <si>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</si>
  <si>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</si>
  <si>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</si>
  <si>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</si>
  <si>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</si>
  <si>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</si>
  <si>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</si>
  <si>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</si>
  <si>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</si>
  <si>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</si>
  <si>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</si>
  <si>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</si>
  <si>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</si>
  <si>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</si>
  <si>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</si>
  <si>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</si>
  <si>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</si>
  <si>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</si>
  <si>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</si>
  <si>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</si>
  <si>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</si>
  <si>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</si>
  <si>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</si>
  <si>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</si>
  <si>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</si>
  <si>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</si>
  <si>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</si>
  <si>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</si>
  <si>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</si>
  <si>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</si>
  <si>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</si>
  <si>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</si>
  <si>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</si>
  <si>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</si>
  <si>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</si>
  <si>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</si>
  <si>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</si>
  <si>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</si>
  <si>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</si>
  <si>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</si>
  <si>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</si>
  <si>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</si>
  <si>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</si>
  <si>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</si>
  <si>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</si>
  <si>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</si>
  <si>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</si>
  <si>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</si>
  <si>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</si>
  <si>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</si>
  <si>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</si>
  <si>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</si>
  <si>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</si>
  <si>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</si>
  <si>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</si>
  <si>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</si>
  <si>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</si>
  <si>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</si>
  <si>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</si>
  <si>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</si>
  <si>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</si>
  <si>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</si>
  <si>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</si>
  <si>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</si>
  <si>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</si>
  <si>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</si>
  <si>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</si>
  <si>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</si>
  <si>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</si>
  <si>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</si>
  <si>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</si>
  <si>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</si>
  <si>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</si>
  <si>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</si>
  <si>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</si>
  <si>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</si>
  <si>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</si>
  <si>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</si>
  <si>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</si>
  <si>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</si>
  <si>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</si>
  <si>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</si>
  <si>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</si>
  <si>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</si>
  <si>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</si>
  <si>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</si>
  <si>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</si>
  <si>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</si>
  <si>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</si>
  <si>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</si>
  <si>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</si>
  <si>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</si>
  <si>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</si>
  <si>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</si>
  <si>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</si>
  <si>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</si>
  <si>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</si>
  <si>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</si>
  <si>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</si>
  <si>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</si>
  <si>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</si>
  <si>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</si>
  <si>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</si>
  <si>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</si>
  <si>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</si>
  <si>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</si>
  <si>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</si>
  <si>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</si>
  <si>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</si>
  <si>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</si>
  <si>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</si>
  <si>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</si>
  <si>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</si>
  <si>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</si>
  <si>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</si>
  <si>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</si>
  <si>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</si>
  <si>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</si>
  <si>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</si>
  <si>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</si>
  <si>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</si>
  <si>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</si>
  <si>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</si>
  <si>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</si>
  <si>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</si>
  <si>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</si>
  <si>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</si>
  <si>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</si>
  <si>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</si>
  <si>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</si>
  <si>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</si>
  <si>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</si>
  <si>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</si>
  <si>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</si>
  <si>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</si>
  <si>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</si>
  <si>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</si>
  <si>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</si>
  <si>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</si>
  <si>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</si>
  <si>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</si>
  <si>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</si>
  <si>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</si>
  <si>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</si>
  <si>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</si>
  <si>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</si>
  <si>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</si>
  <si>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</si>
  <si>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</si>
  <si>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</si>
  <si>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</si>
  <si>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</si>
  <si>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</si>
  <si>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</si>
  <si>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</si>
  <si>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</si>
  <si>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</si>
  <si>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</si>
  <si>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</si>
  <si>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</si>
  <si>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</si>
  <si>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</si>
  <si>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</si>
  <si>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</si>
  <si>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</si>
  <si>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</si>
  <si>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</si>
  <si>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</si>
  <si>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</si>
  <si>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</si>
  <si>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</si>
  <si>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</si>
  <si>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</si>
  <si>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</si>
  <si>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</si>
  <si>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</si>
  <si>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</si>
  <si>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</si>
  <si>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</si>
  <si>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</si>
  <si>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</si>
  <si>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</si>
  <si>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</si>
  <si>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</si>
  <si>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</si>
  <si>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</si>
  <si>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</si>
  <si>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</si>
  <si>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</si>
  <si>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</si>
  <si>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</si>
  <si>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</si>
  <si>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</si>
  <si>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</si>
  <si>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</si>
  <si>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</si>
  <si>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</si>
  <si>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</si>
  <si>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</si>
  <si>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</si>
  <si>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</si>
  <si>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</si>
  <si>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</si>
  <si>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</si>
  <si>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</si>
  <si>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</si>
  <si>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</si>
  <si>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</si>
  <si>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</si>
  <si>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</si>
  <si>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</si>
  <si>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</si>
  <si>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</si>
  <si>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</si>
  <si>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</si>
  <si>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</si>
  <si>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</si>
  <si>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</si>
  <si>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</si>
  <si>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</si>
  <si>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</si>
  <si>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</si>
  <si>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</si>
  <si>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</si>
  <si>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</si>
  <si>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</si>
  <si>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</si>
  <si>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</si>
  <si>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</si>
  <si>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</si>
  <si>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</si>
  <si>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</si>
  <si>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</si>
  <si>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</si>
  <si>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</si>
  <si>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</si>
  <si>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</si>
  <si>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</si>
  <si>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</si>
  <si>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</si>
  <si>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</si>
  <si>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</si>
  <si>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</si>
  <si>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</si>
  <si>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</si>
  <si>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</si>
  <si>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</si>
  <si>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</si>
  <si>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</si>
  <si>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</si>
  <si>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</si>
  <si>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</si>
  <si>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</si>
  <si>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</si>
  <si>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</si>
  <si>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</si>
  <si>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</si>
  <si>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</si>
  <si>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</si>
  <si>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</si>
  <si>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</si>
  <si>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</si>
  <si>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</si>
  <si>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</si>
  <si>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</si>
  <si>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</si>
  <si>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</si>
  <si>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</si>
  <si>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</si>
  <si>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</si>
  <si>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</si>
  <si>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</si>
  <si>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</si>
  <si>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</si>
  <si>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</si>
  <si>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</si>
  <si>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</si>
  <si>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</si>
  <si>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</si>
  <si>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</si>
  <si>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</si>
  <si>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</si>
  <si>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</si>
  <si>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</si>
  <si>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</si>
  <si>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</si>
  <si>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</si>
  <si>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</si>
  <si>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</si>
  <si>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</si>
  <si>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</si>
  <si>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</si>
  <si>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</si>
  <si>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</si>
  <si>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</si>
  <si>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</si>
  <si>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</si>
  <si>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</si>
  <si>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</si>
  <si>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</si>
  <si>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</si>
  <si>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</si>
  <si>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</si>
  <si>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</si>
  <si>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</si>
  <si>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</si>
  <si>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</si>
  <si>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</si>
  <si>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</si>
  <si>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</si>
  <si>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</si>
  <si>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</si>
  <si>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</si>
  <si>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</si>
  <si>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</si>
  <si>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</si>
  <si>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</si>
  <si>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</si>
  <si>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</si>
  <si>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</si>
  <si>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</si>
  <si>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</si>
  <si>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</si>
  <si>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</si>
  <si>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</si>
  <si>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</si>
  <si>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</si>
  <si>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</si>
  <si>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</si>
  <si>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</si>
  <si>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</si>
  <si>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</si>
  <si>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</si>
  <si>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</si>
  <si>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</si>
  <si>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</si>
  <si>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</si>
  <si>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</si>
  <si>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</si>
  <si>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</si>
  <si>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</si>
  <si>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</si>
  <si>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</si>
  <si>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</si>
  <si>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</si>
  <si>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</si>
  <si>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</si>
  <si>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</si>
  <si>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</si>
  <si>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</si>
  <si>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</si>
  <si>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</si>
  <si>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</si>
  <si>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</si>
  <si>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</si>
  <si>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</si>
  <si>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</si>
  <si>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</si>
  <si>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</si>
  <si>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</si>
  <si>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</si>
  <si>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</si>
  <si>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</si>
  <si>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</si>
  <si>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</si>
  <si>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</si>
  <si>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</si>
  <si>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</si>
  <si>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</si>
  <si>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</si>
  <si>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</si>
  <si>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</si>
  <si>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</si>
  <si>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</si>
  <si>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</si>
  <si>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</si>
  <si>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</si>
  <si>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</si>
  <si>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</si>
  <si>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</si>
  <si>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</si>
  <si>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</si>
  <si>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</si>
  <si>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</si>
  <si>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</si>
  <si>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</si>
  <si>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</si>
  <si>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</si>
  <si>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</si>
  <si>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</si>
  <si>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</si>
  <si>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</si>
  <si>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</si>
  <si>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</si>
  <si>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</si>
  <si>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</si>
  <si>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</si>
  <si>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</si>
  <si>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</si>
  <si>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</si>
  <si>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</si>
  <si>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</si>
  <si>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</si>
  <si>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</si>
  <si>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</si>
  <si>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</si>
  <si>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</si>
  <si>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</si>
  <si>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</si>
  <si>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</si>
  <si>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</si>
  <si>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</si>
  <si>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</si>
  <si>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</si>
  <si>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</si>
  <si>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</si>
  <si>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</si>
  <si>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</si>
  <si>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</si>
  <si>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</si>
  <si>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</si>
  <si>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</si>
  <si>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</si>
  <si>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</si>
  <si>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</si>
  <si>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</si>
  <si>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</si>
  <si>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</si>
  <si>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</si>
  <si>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</si>
  <si>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</si>
  <si>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</si>
  <si>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</si>
  <si>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</si>
  <si>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</si>
  <si>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</si>
  <si>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</si>
  <si>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</si>
  <si>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</si>
  <si>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</si>
  <si>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</si>
  <si>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</si>
  <si>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</si>
  <si>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</si>
  <si>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</si>
  <si>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</si>
  <si>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</si>
  <si>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</si>
  <si>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</si>
  <si>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</si>
  <si>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</si>
  <si>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</si>
  <si>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</si>
  <si>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</si>
  <si>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</si>
  <si>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</si>
  <si>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</si>
  <si>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</si>
  <si>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</si>
  <si>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</si>
  <si>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</si>
  <si>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</si>
  <si>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</si>
  <si>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</si>
  <si>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</si>
  <si>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</si>
  <si>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</si>
  <si>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</si>
  <si>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</si>
  <si>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</si>
  <si>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</si>
  <si>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</si>
  <si>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</si>
  <si>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</si>
  <si>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</si>
  <si>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</si>
  <si>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</si>
  <si>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</si>
  <si>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</si>
  <si>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</si>
  <si>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</si>
  <si>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</si>
  <si>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</si>
  <si>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</si>
  <si>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</si>
  <si>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</si>
  <si>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</si>
  <si>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</si>
  <si>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</si>
  <si>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</si>
  <si>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</si>
  <si>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</si>
  <si>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</si>
  <si>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</si>
  <si>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</si>
  <si>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</si>
  <si>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</si>
  <si>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</si>
  <si>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</si>
  <si>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</si>
  <si>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</si>
  <si>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</si>
  <si>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</si>
  <si>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</si>
  <si>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</si>
  <si>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</si>
  <si>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</si>
  <si>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</si>
  <si>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</si>
  <si>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</si>
  <si>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</si>
  <si>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</si>
  <si>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</si>
  <si>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</si>
  <si>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</si>
  <si>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</si>
  <si>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</si>
  <si>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</si>
  <si>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</si>
  <si>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</si>
  <si>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</si>
  <si>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</si>
  <si>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</si>
  <si>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</si>
  <si>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</si>
  <si>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</si>
  <si>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</si>
  <si>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</si>
  <si>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</si>
  <si>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</si>
  <si>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</si>
  <si>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</si>
  <si>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</si>
  <si>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</si>
  <si>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</si>
  <si>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</si>
  <si>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</si>
  <si>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</si>
  <si>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</si>
  <si>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</si>
  <si>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</si>
  <si>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</si>
  <si>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</si>
  <si>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</si>
  <si>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</si>
  <si>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</si>
  <si>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</si>
  <si>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</si>
  <si>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</si>
  <si>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</si>
  <si>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</si>
  <si>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</si>
  <si>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</si>
  <si>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</si>
  <si>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</si>
  <si>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</si>
  <si>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</si>
  <si>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</si>
  <si>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</si>
  <si>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</si>
  <si>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</si>
  <si>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</si>
  <si>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</si>
  <si>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</si>
  <si>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</si>
  <si>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</si>
  <si>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</si>
  <si>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</si>
  <si>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</si>
  <si>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</si>
  <si>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</si>
  <si>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</si>
  <si>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</si>
  <si>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</si>
  <si>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</si>
  <si>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</si>
  <si>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</si>
  <si>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</si>
  <si>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</si>
  <si>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</si>
  <si>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</si>
  <si>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</si>
  <si>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</si>
  <si>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</si>
  <si>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</si>
  <si>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</si>
  <si>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</si>
  <si>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</si>
  <si>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</si>
  <si>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</si>
  <si>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</si>
  <si>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</si>
  <si>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</si>
  <si>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</si>
  <si>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</si>
  <si>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</si>
  <si>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</si>
  <si>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</si>
  <si>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</si>
  <si>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</si>
  <si>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</si>
  <si>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</si>
  <si>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</si>
  <si>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</si>
  <si>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</si>
  <si>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</si>
  <si>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</si>
  <si>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</si>
  <si>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</si>
  <si>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</si>
  <si>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</si>
  <si>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</si>
  <si>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</si>
  <si>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</si>
  <si>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</si>
  <si>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</si>
  <si>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</si>
  <si>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</si>
  <si>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</si>
  <si>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</si>
  <si>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</si>
  <si>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</si>
  <si>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</si>
  <si>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</si>
  <si>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</si>
  <si>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</si>
  <si>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</si>
  <si>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</si>
  <si>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</si>
  <si>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</si>
  <si>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</si>
  <si>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</si>
  <si>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</si>
  <si>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</si>
  <si>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</si>
  <si>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</si>
  <si>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</si>
  <si>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</si>
  <si>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</si>
  <si>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</si>
  <si>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</si>
  <si>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</si>
  <si>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</si>
  <si>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</si>
  <si>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</si>
  <si>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</si>
  <si>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</si>
  <si>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</si>
  <si>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</si>
  <si>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</si>
  <si>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</si>
  <si>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</si>
  <si>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</si>
  <si>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</si>
  <si>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</si>
  <si>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</si>
  <si>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</si>
  <si>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</si>
  <si>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</si>
  <si>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</si>
  <si>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</si>
  <si>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</si>
  <si>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</si>
  <si>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</si>
  <si>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</si>
  <si>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</si>
  <si>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</si>
  <si>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</si>
  <si>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</si>
  <si>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</si>
  <si>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</si>
  <si>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</si>
  <si>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</si>
  <si>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</si>
  <si>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</si>
  <si>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</si>
  <si>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</si>
  <si>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</si>
  <si>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</si>
  <si>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</si>
  <si>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</si>
  <si>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</si>
  <si>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</si>
  <si>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</si>
  <si>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</si>
  <si>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</si>
  <si>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</si>
  <si>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</si>
  <si>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</si>
  <si>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</si>
  <si>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</si>
  <si>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</si>
  <si>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</si>
  <si>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</si>
  <si>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</si>
  <si>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</si>
  <si>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</si>
  <si>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</si>
  <si>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</si>
  <si>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</si>
  <si>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</si>
  <si>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</si>
  <si>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</si>
  <si>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</si>
  <si>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</si>
  <si>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</si>
  <si>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</si>
  <si>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</si>
  <si>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</si>
  <si>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</si>
  <si>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</si>
  <si>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</si>
  <si>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</si>
  <si>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</si>
  <si>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</si>
  <si>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</si>
  <si>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</si>
  <si>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</si>
  <si>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</si>
  <si>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</si>
  <si>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</si>
  <si>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</si>
  <si>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</si>
  <si>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</si>
  <si>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</si>
  <si>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</si>
  <si>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</si>
  <si>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</si>
  <si>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</si>
  <si>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</si>
  <si>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</si>
  <si>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</si>
  <si>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</si>
  <si>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</si>
  <si>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</si>
  <si>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</si>
  <si>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</si>
  <si>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</si>
  <si>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</si>
  <si>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</si>
  <si>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</si>
  <si>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</si>
  <si>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</si>
  <si>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</si>
  <si>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</si>
  <si>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</si>
  <si>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</si>
  <si>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</si>
  <si>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</si>
  <si>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</si>
  <si>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</si>
  <si>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</si>
  <si>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</si>
  <si>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</si>
  <si>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</si>
  <si>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</si>
  <si>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</si>
  <si>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</si>
  <si>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</si>
  <si>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</si>
  <si>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</si>
  <si>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</si>
  <si>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</si>
  <si>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</si>
  <si>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</si>
  <si>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</si>
  <si>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</si>
  <si>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</si>
  <si>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</si>
  <si>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</si>
  <si>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</si>
  <si>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</si>
  <si>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</si>
  <si>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</si>
  <si>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</si>
  <si>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</si>
  <si>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</si>
  <si>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</si>
  <si>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</si>
  <si>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</si>
  <si>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</si>
  <si>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</si>
  <si>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</si>
  <si>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</si>
  <si>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</si>
  <si>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</si>
  <si>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</si>
  <si>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</si>
  <si>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</si>
  <si>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</si>
  <si>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</si>
  <si>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</si>
  <si>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</si>
  <si>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</si>
  <si>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</si>
  <si>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</si>
  <si>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</si>
  <si>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</si>
  <si>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</si>
  <si>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</si>
  <si>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</si>
  <si>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</si>
  <si>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</si>
  <si>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</si>
  <si>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</si>
  <si>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</si>
  <si>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</si>
  <si>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</si>
  <si>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</si>
  <si>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</si>
  <si>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</si>
  <si>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</si>
  <si>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</si>
  <si>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</si>
  <si>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</si>
  <si>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</si>
  <si>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</si>
  <si>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</si>
  <si>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</si>
  <si>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</si>
  <si>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</si>
  <si>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</si>
  <si>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</si>
  <si>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</si>
  <si>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</si>
  <si>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</si>
  <si>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</si>
  <si>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</si>
  <si>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</si>
  <si>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</si>
  <si>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</si>
  <si>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</si>
  <si>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</si>
  <si>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</si>
  <si>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</si>
  <si>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</si>
  <si>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</si>
  <si>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</si>
  <si>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</si>
  <si>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</si>
  <si>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</si>
  <si>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</si>
  <si>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</si>
  <si>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</si>
  <si>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</si>
  <si>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</si>
  <si>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</si>
  <si>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</si>
  <si>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</si>
  <si>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</si>
  <si>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</si>
  <si>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</si>
  <si>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</si>
  <si>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</si>
  <si>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</si>
  <si>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</si>
  <si>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</si>
  <si>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</si>
  <si>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</si>
  <si>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</si>
  <si>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</si>
  <si>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</si>
  <si>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</si>
  <si>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</si>
  <si>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</si>
  <si>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</si>
  <si>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</si>
  <si>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</si>
  <si>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</si>
  <si>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</si>
  <si>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</si>
  <si>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</si>
  <si>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</si>
  <si>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</si>
  <si>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</si>
  <si>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</si>
  <si>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</si>
  <si>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</si>
  <si>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</si>
  <si>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</si>
  <si>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</si>
  <si>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</si>
  <si>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</si>
  <si>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</si>
  <si>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</si>
  <si>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</si>
  <si>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</si>
  <si>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</si>
  <si>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</si>
  <si>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</si>
  <si>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</si>
  <si>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</si>
  <si>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</si>
  <si>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</si>
  <si>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</si>
  <si>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</si>
  <si>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</si>
  <si>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</si>
  <si>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</si>
  <si>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</si>
  <si>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</si>
  <si>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</si>
  <si>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</si>
  <si>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</si>
  <si>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</si>
  <si>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</si>
  <si>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</si>
  <si>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</si>
  <si>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</si>
  <si>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</si>
  <si>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</si>
  <si>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</si>
  <si>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</si>
  <si>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</si>
  <si>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</si>
  <si>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</si>
  <si>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</si>
  <si>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</si>
  <si>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</si>
  <si>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</si>
  <si>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</si>
  <si>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</si>
  <si>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</si>
  <si>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</si>
  <si>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</si>
  <si>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</si>
  <si>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</si>
  <si>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</si>
  <si>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</si>
  <si>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</si>
  <si>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</si>
  <si>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</si>
  <si>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</si>
  <si>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</si>
  <si>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</si>
  <si>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</si>
  <si>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</si>
  <si>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</si>
  <si>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</si>
  <si>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</si>
  <si>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</si>
  <si>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</si>
  <si>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</si>
  <si>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</si>
  <si>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</si>
  <si>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</si>
  <si>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</si>
  <si>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</si>
  <si>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</si>
  <si>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</si>
  <si>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</si>
  <si>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</si>
  <si>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</si>
  <si>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</si>
  <si>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</si>
  <si>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</si>
  <si>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</si>
  <si>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</si>
  <si>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</si>
  <si>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</si>
  <si>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</si>
  <si>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</si>
  <si>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</si>
  <si>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</si>
  <si>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</si>
  <si>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</si>
  <si>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</si>
  <si>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</si>
  <si>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</si>
  <si>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</si>
  <si>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</si>
  <si>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</si>
  <si>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</si>
  <si>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</si>
  <si>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</si>
  <si>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</si>
  <si>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</si>
  <si>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</si>
  <si>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</si>
  <si>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</si>
  <si>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</si>
  <si>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</si>
  <si>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</si>
  <si>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</si>
  <si>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</si>
  <si>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</si>
  <si>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</si>
  <si>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</si>
  <si>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</si>
  <si>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</si>
  <si>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</si>
  <si>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</si>
  <si>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</si>
  <si>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</si>
  <si>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</si>
  <si>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</si>
  <si>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</si>
  <si>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</si>
  <si>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</si>
  <si>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</si>
  <si>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</si>
  <si>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</si>
  <si>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</si>
  <si>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</si>
  <si>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</si>
  <si>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</si>
  <si>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</si>
  <si>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</si>
  <si>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</si>
  <si>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</si>
  <si>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</si>
  <si>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</si>
  <si>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</si>
  <si>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</si>
  <si>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</si>
  <si>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</si>
  <si>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</si>
  <si>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</si>
  <si>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</si>
  <si>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</si>
  <si>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</si>
  <si>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</si>
  <si>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</si>
  <si>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</si>
  <si>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</si>
  <si>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</si>
  <si>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</si>
  <si>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</si>
  <si>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</si>
  <si>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</si>
  <si>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</si>
  <si>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</si>
  <si>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</si>
  <si>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</si>
  <si>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</si>
  <si>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</si>
  <si>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</si>
  <si>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</si>
  <si>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</si>
  <si>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</si>
  <si>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</si>
  <si>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</si>
  <si>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</si>
  <si>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</si>
  <si>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</si>
  <si>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</si>
  <si>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</si>
  <si>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</si>
  <si>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</si>
  <si>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</si>
  <si>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</si>
  <si>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</si>
  <si>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</si>
  <si>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</si>
  <si>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</si>
  <si>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</si>
  <si>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</si>
  <si>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</si>
  <si>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</si>
  <si>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</si>
  <si>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</si>
  <si>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</si>
  <si>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</si>
  <si>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</si>
  <si>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</si>
  <si>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</si>
  <si>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</si>
  <si>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</si>
  <si>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</si>
  <si>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</si>
  <si>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</si>
  <si>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</si>
  <si>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</si>
  <si>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</si>
  <si>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</si>
  <si>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</si>
  <si>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</si>
  <si>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</si>
  <si>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</si>
  <si>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</si>
  <si>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</si>
  <si>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</si>
  <si>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</si>
  <si>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</si>
  <si>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</si>
  <si>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</si>
  <si>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</si>
  <si>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</si>
  <si>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</si>
  <si>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</si>
  <si>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</si>
  <si>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</si>
  <si>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</si>
  <si>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</si>
  <si>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</si>
  <si>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</si>
  <si>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</si>
  <si>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</si>
  <si>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</si>
  <si>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</si>
  <si>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</si>
  <si>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</si>
  <si>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</si>
  <si>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</si>
  <si>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</si>
  <si>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</si>
  <si>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</si>
  <si>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</si>
  <si>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</si>
  <si>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</si>
  <si>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</si>
  <si>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</si>
  <si>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</si>
  <si>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</si>
  <si>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</si>
  <si>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</si>
  <si>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</si>
  <si>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</si>
  <si>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</si>
  <si>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</si>
  <si>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</si>
  <si>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</si>
  <si>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</si>
  <si>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</si>
  <si>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</si>
  <si>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</si>
  <si>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</si>
  <si>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</si>
  <si>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</si>
  <si>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</si>
  <si>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</si>
  <si>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</si>
  <si>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</si>
  <si>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</si>
  <si>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</si>
  <si>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</si>
  <si>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</si>
  <si>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</si>
  <si>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</si>
  <si>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</si>
  <si>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</si>
  <si>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</si>
  <si>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</si>
  <si>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</si>
  <si>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</si>
  <si>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</si>
  <si>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</si>
  <si>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</si>
  <si>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</si>
  <si>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</si>
  <si>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</si>
  <si>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</si>
  <si>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</si>
  <si>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</si>
  <si>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</si>
  <si>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</si>
  <si>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</si>
  <si>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</si>
  <si>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</si>
  <si>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</si>
  <si>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</si>
  <si>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</si>
  <si>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</si>
  <si>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</si>
  <si>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</si>
  <si>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</si>
  <si>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</si>
  <si>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</si>
  <si>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</si>
  <si>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</si>
  <si>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</si>
  <si>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</si>
  <si>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</si>
  <si>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</si>
  <si>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</si>
  <si>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</si>
  <si>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</si>
  <si>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</si>
  <si>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</si>
  <si>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</si>
  <si>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</si>
  <si>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</si>
  <si>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</si>
  <si>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</si>
  <si>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</si>
  <si>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</si>
  <si>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</si>
  <si>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</si>
  <si>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</si>
  <si>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</si>
  <si>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</si>
  <si>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</si>
  <si>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</si>
  <si>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</si>
  <si>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</si>
  <si>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</si>
  <si>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</si>
  <si>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</si>
  <si>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</si>
  <si>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</si>
  <si>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</si>
  <si>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</si>
  <si>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</si>
  <si>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</si>
  <si>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</si>
  <si>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</si>
  <si>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</si>
  <si>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</si>
  <si>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</si>
  <si>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</si>
  <si>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</si>
  <si>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</si>
  <si>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</si>
  <si>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</si>
  <si>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</si>
  <si>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</si>
  <si>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</si>
  <si>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</si>
  <si>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</si>
  <si>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</si>
  <si>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</si>
  <si>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</si>
  <si>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</si>
  <si>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</si>
  <si>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</si>
  <si>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</si>
  <si>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</si>
  <si>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</si>
  <si>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</si>
  <si>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</si>
  <si>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</si>
  <si>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</si>
  <si>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</si>
  <si>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</si>
  <si>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</si>
  <si>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</si>
  <si>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</si>
  <si>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</si>
  <si>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</si>
  <si>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</si>
  <si>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</si>
  <si>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</si>
  <si>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</si>
  <si>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</si>
  <si>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</si>
  <si>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</si>
  <si>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</si>
  <si>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</si>
  <si>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</si>
  <si>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</si>
  <si>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</si>
  <si>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</si>
  <si>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</si>
  <si>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</si>
  <si>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</si>
  <si>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</si>
  <si>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</si>
  <si>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</si>
  <si>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</si>
  <si>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</si>
  <si>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</si>
  <si>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</si>
  <si>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</si>
  <si>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</si>
  <si>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</si>
  <si>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</si>
  <si>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</si>
  <si>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</si>
  <si>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</si>
  <si>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</si>
  <si>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</si>
  <si>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</si>
  <si>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</si>
  <si>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</si>
  <si>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</si>
  <si>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</si>
  <si>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</si>
  <si>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</si>
  <si>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</si>
  <si>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</si>
  <si>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</si>
  <si>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</si>
  <si>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</si>
  <si>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</si>
  <si>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</si>
  <si>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</si>
  <si>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</si>
  <si>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</si>
  <si>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</si>
  <si>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</si>
  <si>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</si>
  <si>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</si>
  <si>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</si>
  <si>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</si>
  <si>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</si>
  <si>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</si>
  <si>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</si>
  <si>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</si>
  <si>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</si>
  <si>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</si>
  <si>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</si>
  <si>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</si>
  <si>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</si>
  <si>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</si>
  <si>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</si>
  <si>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</si>
  <si>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</si>
  <si>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</si>
  <si>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</si>
  <si>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</si>
  <si>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</si>
  <si>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</si>
  <si>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</si>
  <si>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</si>
  <si>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</si>
  <si>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</si>
  <si>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</si>
  <si>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</si>
  <si>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</si>
  <si>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</si>
  <si>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</si>
  <si>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</si>
  <si>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</si>
  <si>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</si>
  <si>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</si>
  <si>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</si>
  <si>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</si>
  <si>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</si>
  <si>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</si>
  <si>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</si>
  <si>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</si>
  <si>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</si>
  <si>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</si>
  <si>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</si>
  <si>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</si>
  <si>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</si>
  <si>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</si>
  <si>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</si>
  <si>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</si>
  <si>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</si>
  <si>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</si>
  <si>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</si>
  <si>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</si>
  <si>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</si>
  <si>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</si>
  <si>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</si>
  <si>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</si>
  <si>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</si>
  <si>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</si>
  <si>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</si>
  <si>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</si>
  <si>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</si>
  <si>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</si>
  <si>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</si>
  <si>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</si>
  <si>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</si>
  <si>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</si>
  <si>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</si>
  <si>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</si>
  <si>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</si>
  <si>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</si>
  <si>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</si>
  <si>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</si>
  <si>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</si>
  <si>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</si>
  <si>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</si>
  <si>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</si>
  <si>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</si>
  <si>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</si>
  <si>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</si>
  <si>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</si>
  <si>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</si>
  <si>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</si>
  <si>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</si>
  <si>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</si>
  <si>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</si>
  <si>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</si>
  <si>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</si>
  <si>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</si>
  <si>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</si>
  <si>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</si>
  <si>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</si>
  <si>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</si>
  <si>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</si>
  <si>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</si>
  <si>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</si>
  <si>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</si>
  <si>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</si>
  <si>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</si>
  <si>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</si>
  <si>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</si>
  <si>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</si>
  <si>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</si>
  <si>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</si>
  <si>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</si>
  <si>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</si>
  <si>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</si>
  <si>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</si>
  <si>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</si>
  <si>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</si>
  <si>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</si>
  <si>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</si>
  <si>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</si>
  <si>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</si>
  <si>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</si>
  <si>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</si>
  <si>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</si>
  <si>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</si>
  <si>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</si>
  <si>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</si>
  <si>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</si>
  <si>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</si>
  <si>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</si>
  <si>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</si>
  <si>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</si>
  <si>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</si>
  <si>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</si>
  <si>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</si>
  <si>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</si>
  <si>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</si>
  <si>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</si>
  <si>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</si>
  <si>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</si>
  <si>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</si>
  <si>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</si>
  <si>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</si>
  <si>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</si>
  <si>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</si>
  <si>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</si>
  <si>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</si>
  <si>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</si>
  <si>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</si>
  <si>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</si>
  <si>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</si>
  <si>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</si>
  <si>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</si>
  <si>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</si>
  <si>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</si>
  <si>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</si>
  <si>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</si>
  <si>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</si>
  <si>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</si>
  <si>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</si>
  <si>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</si>
  <si>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</si>
  <si>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</si>
  <si>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</si>
  <si>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</si>
  <si>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</si>
  <si>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</si>
  <si>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</si>
  <si>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</si>
  <si>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</si>
  <si>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</si>
  <si>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</si>
  <si>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</si>
  <si>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</si>
  <si>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</si>
  <si>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</si>
  <si>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</si>
  <si>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</si>
  <si>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</si>
  <si>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</si>
  <si>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</si>
  <si>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</si>
  <si>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</si>
  <si>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</si>
  <si>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</si>
  <si>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</si>
  <si>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</si>
  <si>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</si>
  <si>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</si>
  <si>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</si>
  <si>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</si>
  <si>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</si>
  <si>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</si>
  <si>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</si>
  <si>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</si>
  <si>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</si>
  <si>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</si>
  <si>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</si>
  <si>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</si>
  <si>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</si>
  <si>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</si>
  <si>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</si>
  <si>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</si>
  <si>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</si>
  <si>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</si>
  <si>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</si>
  <si>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</si>
  <si>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</si>
  <si>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</si>
  <si>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</si>
  <si>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</si>
  <si>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</si>
  <si>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</si>
  <si>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</si>
  <si>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</si>
  <si>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</si>
  <si>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</si>
  <si>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</si>
  <si>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</si>
  <si>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</si>
  <si>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</si>
  <si>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</si>
  <si>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</si>
  <si>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</si>
  <si>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</si>
  <si>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</si>
  <si>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</si>
  <si>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</si>
  <si>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</si>
  <si>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</si>
  <si>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</si>
  <si>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</si>
  <si>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</si>
  <si>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</si>
  <si>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</si>
  <si>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</si>
  <si>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</si>
  <si>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</si>
  <si>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</si>
  <si>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</si>
  <si>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</si>
  <si>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</si>
  <si>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</si>
  <si>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</si>
  <si>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</si>
  <si>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</si>
  <si>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</si>
  <si>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</si>
  <si>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</si>
  <si>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</si>
  <si>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</si>
  <si>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</si>
  <si>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</si>
  <si>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</si>
  <si>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</si>
  <si>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</si>
  <si>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</si>
  <si>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</si>
  <si>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</si>
  <si>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</si>
  <si>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</si>
  <si>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</si>
  <si>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</si>
  <si>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</si>
  <si>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</si>
  <si>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</si>
  <si>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</si>
  <si>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</si>
  <si>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</si>
  <si>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</si>
  <si>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</si>
  <si>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</si>
  <si>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</si>
  <si>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</si>
  <si>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</si>
  <si>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</si>
  <si>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</si>
  <si>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</si>
  <si>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</si>
  <si>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</si>
  <si>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</si>
  <si>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</si>
  <si>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</si>
  <si>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</si>
  <si>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</si>
  <si>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</si>
  <si>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</si>
  <si>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</si>
  <si>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</si>
  <si>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</si>
  <si>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</si>
  <si>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</si>
  <si>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</si>
  <si>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</si>
  <si>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</si>
  <si>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</si>
  <si>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</si>
  <si>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</si>
  <si>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</si>
  <si>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</si>
  <si>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</si>
  <si>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</si>
  <si>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</si>
  <si>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</si>
  <si>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</si>
  <si>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</si>
  <si>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</si>
  <si>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</si>
  <si>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</si>
  <si>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</si>
  <si>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</si>
  <si>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</si>
  <si>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</si>
  <si>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</si>
  <si>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</si>
  <si>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</si>
  <si>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</si>
  <si>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</si>
  <si>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</si>
  <si>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</si>
  <si>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</si>
  <si>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</si>
  <si>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</si>
  <si>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</si>
  <si>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</si>
  <si>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</si>
  <si>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</si>
  <si>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</si>
  <si>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</si>
  <si>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</si>
  <si>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</si>
  <si>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</si>
  <si>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</si>
  <si>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</si>
  <si>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</si>
  <si>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</si>
  <si>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</si>
  <si>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</si>
  <si>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</si>
  <si>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</si>
  <si>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</si>
  <si>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</si>
  <si>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</si>
  <si>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</si>
  <si>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</si>
  <si>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</si>
  <si>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</si>
  <si>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</si>
  <si>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</si>
  <si>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</si>
  <si>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</si>
  <si>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</si>
  <si>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</si>
  <si>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</si>
  <si>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</si>
  <si>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</si>
  <si>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</si>
  <si>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</si>
  <si>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</si>
  <si>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</si>
  <si>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</si>
  <si>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</si>
  <si>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</si>
  <si>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</si>
  <si>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</si>
  <si>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</si>
  <si>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</si>
  <si>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</si>
  <si>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</si>
  <si>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</si>
  <si>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</si>
  <si>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</si>
  <si>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</si>
  <si>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</si>
  <si>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</si>
  <si>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</si>
  <si>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</si>
  <si>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</si>
  <si>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</si>
  <si>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</si>
  <si>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</si>
  <si>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</si>
  <si>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</si>
  <si>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</si>
  <si>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</si>
  <si>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</si>
  <si>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</si>
  <si>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</si>
  <si>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</si>
  <si>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</si>
  <si>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</si>
  <si>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</si>
  <si>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</si>
  <si>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</si>
  <si>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</si>
  <si>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</si>
  <si>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</si>
  <si>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</si>
  <si>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</si>
  <si>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</si>
  <si>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</si>
  <si>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</si>
  <si>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</si>
  <si>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</si>
  <si>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</si>
  <si>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</si>
  <si>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</si>
  <si>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</si>
  <si>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</si>
  <si>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</si>
  <si>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</si>
  <si>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</si>
  <si>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</si>
  <si>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</si>
  <si>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</si>
  <si>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</si>
  <si>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</si>
  <si>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</si>
  <si>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</si>
  <si>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</si>
  <si>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</si>
  <si>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</si>
  <si>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</si>
  <si>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</si>
  <si>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</si>
  <si>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</si>
  <si>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</si>
  <si>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</si>
  <si>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</si>
  <si>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</si>
  <si>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</si>
  <si>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</si>
  <si>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</si>
  <si>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</si>
  <si>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</si>
  <si>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</si>
  <si>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</si>
  <si>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</si>
  <si>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</si>
  <si>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</si>
  <si>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</si>
  <si>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</si>
  <si>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</si>
  <si>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</si>
  <si>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</si>
  <si>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</si>
  <si>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</si>
  <si>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</si>
  <si>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</si>
  <si>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</si>
  <si>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</si>
  <si>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</si>
  <si>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</si>
  <si>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</si>
  <si>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</si>
  <si>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</si>
  <si>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</si>
  <si>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</si>
  <si>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</si>
  <si>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</si>
  <si>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</si>
  <si>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</si>
  <si>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</si>
  <si>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</si>
  <si>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</si>
  <si>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</si>
  <si>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</si>
  <si>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</si>
  <si>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</si>
  <si>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</si>
  <si>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</si>
  <si>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</si>
  <si>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</si>
  <si>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</si>
  <si>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</si>
  <si>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</si>
  <si>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</si>
  <si>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</si>
  <si>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</si>
  <si>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</si>
  <si>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</si>
  <si>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</si>
  <si>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</si>
  <si>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</si>
  <si>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</si>
  <si>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</si>
  <si>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</si>
  <si>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</si>
  <si>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</si>
  <si>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</si>
  <si>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</si>
  <si>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</si>
  <si>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</si>
  <si>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</si>
  <si>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</si>
  <si>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</si>
  <si>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</si>
  <si>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</si>
  <si>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</si>
  <si>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</si>
  <si>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</si>
  <si>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</si>
  <si>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</si>
  <si>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</si>
  <si>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</si>
  <si>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</si>
  <si>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</si>
  <si>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</si>
  <si>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</si>
  <si>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</si>
  <si>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</si>
  <si>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</si>
  <si>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</si>
  <si>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</si>
  <si>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</si>
  <si>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</si>
  <si>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</si>
  <si>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</si>
  <si>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</si>
  <si>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</si>
  <si>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</si>
  <si>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</si>
  <si>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</si>
  <si>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</si>
  <si>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</si>
  <si>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</si>
  <si>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</si>
  <si>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</si>
  <si>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</si>
  <si>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</si>
  <si>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</si>
  <si>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</si>
  <si>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</si>
  <si>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</si>
  <si>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</si>
  <si>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</si>
  <si>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</si>
  <si>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</si>
  <si>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</si>
  <si>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</si>
  <si>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</si>
  <si>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</si>
  <si>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</si>
  <si>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</si>
  <si>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</si>
  <si>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</si>
  <si>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</si>
  <si>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</si>
  <si>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</si>
  <si>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</si>
  <si>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</si>
  <si>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</si>
  <si>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</si>
  <si>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</si>
  <si>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</si>
  <si>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</si>
  <si>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</si>
  <si>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</si>
  <si>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</si>
  <si>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</si>
  <si>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</si>
  <si>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</si>
  <si>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</si>
  <si>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</si>
  <si>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</si>
  <si>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</si>
  <si>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</si>
  <si>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</si>
  <si>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</si>
  <si>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</si>
  <si>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</si>
  <si>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</si>
  <si>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</si>
  <si>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</si>
  <si>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</si>
  <si>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</si>
  <si>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</si>
  <si>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</si>
  <si>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</si>
  <si>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</si>
  <si>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</si>
  <si>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</si>
  <si>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</si>
  <si>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</si>
  <si>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</si>
  <si>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</si>
  <si>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</si>
  <si>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</si>
  <si>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</si>
  <si>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</si>
  <si>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</si>
  <si>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</si>
  <si>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</si>
  <si>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</si>
  <si>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</si>
  <si>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</si>
  <si>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</si>
  <si>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</si>
  <si>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</si>
  <si>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</si>
  <si>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</si>
  <si>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</si>
  <si>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</si>
  <si>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</si>
  <si>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</si>
  <si>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</si>
  <si>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</si>
  <si>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</si>
  <si>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</si>
  <si>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</si>
  <si>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</si>
  <si>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</si>
  <si>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</si>
  <si>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</si>
  <si>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</si>
  <si>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</si>
  <si>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</si>
  <si>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</si>
  <si>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</si>
  <si>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</si>
  <si>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</si>
  <si>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</si>
  <si>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</si>
  <si>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</si>
  <si>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</si>
  <si>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</si>
  <si>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</si>
  <si>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</si>
  <si>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</si>
  <si>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</si>
  <si>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</si>
  <si>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</si>
  <si>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</si>
  <si>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</si>
  <si>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</si>
  <si>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</si>
  <si>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</si>
  <si>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</si>
  <si>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</si>
  <si>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</si>
  <si>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</si>
  <si>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</si>
  <si>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</si>
  <si>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</si>
  <si>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</si>
  <si>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</si>
  <si>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</si>
  <si>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</si>
  <si>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</si>
  <si>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</si>
  <si>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</si>
  <si>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</si>
  <si>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</si>
  <si>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</si>
  <si>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</si>
  <si>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</si>
  <si>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</si>
  <si>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</si>
  <si>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</si>
  <si>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</si>
  <si>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</si>
  <si>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</si>
  <si>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</si>
  <si>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</si>
  <si>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</si>
  <si>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</si>
  <si>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</si>
  <si>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</si>
  <si>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</si>
  <si>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</si>
  <si>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</si>
  <si>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</si>
  <si>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</si>
  <si>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</si>
  <si>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</si>
  <si>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</si>
  <si>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</si>
  <si>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</si>
  <si>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</si>
  <si>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</si>
  <si>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</si>
  <si>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</si>
  <si>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</si>
  <si>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</si>
  <si>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</si>
  <si>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</si>
  <si>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</si>
  <si>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</si>
  <si>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</si>
  <si>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</si>
  <si>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</si>
  <si>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</si>
  <si>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</si>
  <si>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</si>
  <si>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</si>
  <si>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</si>
  <si>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</si>
  <si>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</si>
  <si>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</si>
  <si>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</si>
  <si>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</si>
  <si>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</si>
  <si>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</si>
  <si>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</si>
  <si>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</si>
  <si>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</si>
  <si>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</si>
  <si>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</si>
  <si>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</si>
  <si>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</si>
  <si>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</si>
  <si>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</si>
  <si>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</si>
  <si>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</si>
  <si>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</si>
  <si>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</si>
  <si>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</si>
  <si>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</si>
  <si>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</si>
  <si>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</si>
  <si>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</si>
  <si>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</si>
  <si>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</si>
  <si>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</si>
  <si>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</si>
  <si>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</si>
  <si>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</si>
  <si>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</si>
  <si>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</si>
  <si>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</si>
  <si>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</si>
  <si>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</si>
  <si>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</si>
  <si>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</si>
  <si>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</si>
  <si>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</si>
  <si>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</si>
  <si>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</si>
  <si>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</si>
  <si>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</si>
  <si>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</si>
  <si>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</si>
  <si>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</si>
  <si>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</si>
  <si>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</si>
  <si>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</si>
  <si>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</si>
  <si>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</si>
  <si>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</si>
  <si>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</si>
  <si>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</si>
  <si>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</si>
  <si>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</si>
  <si>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</si>
  <si>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</si>
  <si>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</si>
  <si>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</si>
  <si>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</si>
  <si>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</si>
  <si>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</si>
  <si>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</si>
  <si>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</si>
  <si>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</si>
  <si>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</si>
  <si>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</si>
  <si>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</si>
  <si>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</si>
  <si>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</si>
  <si>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</si>
  <si>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</si>
  <si>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</si>
  <si>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</si>
  <si>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</si>
  <si>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</si>
  <si>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</si>
  <si>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</si>
  <si>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</si>
  <si>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</si>
  <si>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</si>
  <si>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</si>
  <si>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</si>
  <si>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</si>
  <si>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</si>
  <si>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</si>
  <si>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</si>
  <si>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</si>
  <si>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</si>
  <si>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</si>
  <si>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</si>
  <si>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</si>
  <si>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</si>
  <si>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</si>
  <si>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</si>
  <si>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</si>
  <si>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</si>
  <si>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</si>
  <si>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</si>
  <si>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</si>
  <si>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</si>
  <si>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</si>
  <si>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</si>
  <si>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</si>
  <si>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</si>
  <si>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</si>
  <si>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</si>
  <si>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</si>
  <si>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</si>
  <si>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</si>
  <si>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</si>
  <si>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</si>
  <si>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</si>
  <si>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</si>
  <si>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</si>
  <si>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</si>
  <si>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</si>
  <si>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</si>
  <si>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</si>
  <si>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</si>
  <si>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</si>
  <si>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</si>
  <si>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</si>
  <si>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</si>
  <si>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</si>
  <si>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</si>
  <si>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</si>
  <si>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</si>
  <si>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</si>
  <si>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</si>
  <si>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</si>
  <si>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</si>
  <si>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</si>
  <si>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</si>
  <si>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</si>
  <si>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</si>
  <si>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</si>
  <si>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</si>
  <si>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</si>
  <si>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</si>
  <si>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</si>
  <si>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</si>
  <si>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</si>
  <si>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</si>
  <si>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</si>
  <si>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</si>
  <si>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</si>
  <si>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</si>
  <si>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</si>
  <si>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</si>
  <si>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</si>
  <si>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</si>
  <si>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</si>
  <si>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</si>
  <si>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</si>
  <si>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</si>
  <si>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</si>
  <si>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</si>
  <si>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</si>
  <si>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</si>
  <si>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</si>
  <si>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</si>
  <si>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</si>
  <si>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</si>
  <si>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</si>
  <si>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</si>
  <si>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</si>
  <si>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</si>
  <si>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</si>
  <si>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</si>
  <si>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</si>
  <si>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</si>
  <si>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</si>
  <si>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</si>
  <si>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</si>
  <si>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</si>
  <si>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</si>
  <si>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</si>
  <si>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</si>
  <si>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</si>
  <si>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</si>
  <si>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</si>
  <si>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</si>
  <si>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</si>
  <si>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</si>
  <si>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</si>
  <si>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</si>
  <si>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</si>
  <si>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</si>
  <si>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</si>
  <si>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</si>
  <si>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</si>
  <si>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</si>
  <si>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</si>
  <si>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</si>
  <si>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</si>
  <si>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</si>
  <si>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</si>
  <si>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</si>
  <si>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</si>
  <si>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</si>
  <si>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</si>
  <si>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</si>
  <si>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</si>
  <si>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</si>
  <si>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</si>
  <si>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</si>
  <si>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</si>
  <si>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</si>
  <si>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</si>
  <si>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</si>
  <si>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</si>
  <si>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</si>
  <si>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</si>
  <si>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</si>
  <si>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</si>
  <si>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</si>
  <si>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</si>
  <si>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</si>
  <si>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</si>
  <si>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</si>
  <si>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</si>
  <si>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</si>
  <si>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</si>
  <si>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</si>
  <si>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</si>
  <si>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</si>
  <si>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</si>
  <si>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</si>
  <si>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</si>
  <si>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</si>
  <si>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</si>
  <si>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</si>
  <si>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</si>
  <si>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</si>
  <si>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</si>
  <si>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</si>
  <si>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</si>
  <si>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</si>
  <si>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</si>
  <si>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</si>
  <si>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</si>
  <si>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</si>
  <si>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</si>
  <si>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</si>
  <si>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</si>
  <si>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</si>
  <si>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</si>
  <si>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</si>
  <si>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</si>
  <si>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</si>
  <si>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</si>
  <si>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</si>
  <si>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</si>
  <si>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</si>
  <si>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</si>
  <si>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</si>
  <si>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</si>
  <si>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</si>
  <si>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</si>
  <si>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</si>
  <si>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</si>
  <si>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</si>
  <si>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</si>
  <si>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</si>
  <si>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</si>
  <si>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</si>
  <si>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</si>
  <si>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</si>
  <si>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</si>
  <si>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</si>
  <si>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</si>
  <si>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</si>
  <si>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</si>
  <si>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</si>
  <si>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</si>
  <si>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</si>
  <si>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</si>
  <si>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</si>
  <si>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</si>
  <si>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</si>
  <si>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</si>
  <si>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</si>
  <si>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</si>
  <si>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</si>
  <si>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</si>
  <si>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</si>
  <si>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</si>
  <si>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</si>
  <si>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</si>
  <si>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</si>
  <si>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</si>
  <si>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</si>
  <si>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</si>
  <si>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</si>
  <si>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</si>
  <si>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</si>
  <si>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</si>
  <si>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</si>
  <si>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</si>
  <si>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</si>
  <si>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</si>
  <si>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</si>
  <si>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</si>
  <si>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</si>
  <si>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</si>
  <si>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</si>
  <si>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</si>
  <si>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</si>
  <si>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</si>
  <si>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</si>
  <si>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</si>
  <si>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</si>
  <si>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</si>
  <si>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</si>
  <si>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</si>
  <si>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</si>
  <si>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</si>
  <si>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</si>
  <si>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</si>
  <si>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</si>
  <si>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</si>
  <si>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</si>
  <si>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</si>
  <si>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</si>
  <si>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</si>
  <si>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</si>
  <si>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</si>
  <si>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</si>
  <si>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</si>
  <si>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</si>
  <si>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</si>
  <si>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</si>
  <si>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</si>
  <si>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</si>
  <si>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</si>
  <si>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</si>
  <si>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</si>
  <si>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</si>
  <si>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</si>
  <si>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</si>
  <si>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</si>
  <si>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</si>
  <si>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</si>
  <si>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</si>
  <si>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</si>
  <si>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</si>
  <si>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</si>
  <si>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</si>
  <si>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</si>
  <si>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</si>
  <si>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</si>
  <si>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</si>
  <si>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</si>
  <si>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</si>
  <si>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</si>
  <si>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</si>
  <si>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</si>
  <si>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</si>
  <si>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</si>
  <si>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</si>
  <si>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</si>
  <si>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</si>
  <si>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</si>
  <si>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</si>
  <si>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</si>
  <si>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</si>
  <si>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</si>
  <si>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</si>
  <si>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</si>
  <si>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</si>
  <si>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</si>
  <si>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</si>
  <si>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</si>
  <si>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</si>
  <si>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</si>
  <si>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</si>
  <si>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</si>
  <si>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</si>
  <si>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</si>
  <si>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</si>
  <si>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</si>
  <si>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</si>
  <si>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</si>
  <si>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</si>
  <si>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</si>
  <si>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</si>
  <si>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</si>
  <si>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</si>
  <si>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</si>
  <si>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</si>
  <si>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</si>
  <si>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</si>
  <si>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</si>
  <si>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</si>
  <si>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</si>
  <si>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</si>
  <si>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</si>
  <si>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</si>
  <si>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</si>
  <si>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</si>
  <si>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</si>
  <si>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</si>
  <si>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</si>
  <si>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</si>
  <si>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</si>
  <si>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</si>
  <si>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</si>
  <si>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</si>
  <si>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</si>
  <si>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</si>
  <si>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</si>
  <si>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</si>
  <si>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</si>
  <si>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</si>
  <si>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</si>
  <si>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</si>
  <si>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</si>
  <si>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</si>
  <si>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</si>
  <si>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</si>
  <si>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</si>
  <si>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</si>
  <si>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</si>
  <si>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</si>
  <si>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</si>
  <si>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</si>
  <si>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</si>
  <si>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</si>
  <si>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</si>
  <si>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</si>
  <si>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</si>
  <si>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</si>
  <si>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</si>
  <si>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</si>
  <si>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</si>
  <si>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</si>
  <si>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</si>
  <si>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</si>
  <si>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</si>
  <si>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</si>
  <si>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</si>
  <si>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</si>
  <si>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</si>
  <si>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</si>
  <si>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</si>
  <si>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</si>
  <si>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</si>
  <si>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</si>
  <si>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</si>
  <si>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</si>
  <si>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</si>
  <si>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</si>
  <si>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</si>
  <si>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</si>
  <si>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</si>
  <si>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</si>
  <si>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</si>
  <si>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</si>
  <si>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</si>
  <si>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</si>
  <si>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</si>
  <si>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</si>
  <si>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</si>
  <si>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</si>
  <si>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</si>
  <si>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</si>
  <si>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</si>
  <si>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</si>
  <si>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</si>
  <si>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</si>
  <si>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</si>
  <si>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</si>
  <si>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</si>
  <si>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</si>
  <si>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</si>
  <si>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</si>
  <si>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</si>
  <si>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</si>
  <si>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</si>
  <si>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</si>
  <si>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</si>
  <si>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</si>
  <si>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</si>
  <si>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</si>
  <si>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</si>
  <si>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</si>
  <si>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</si>
  <si>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</si>
  <si>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</si>
  <si>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</si>
  <si>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</si>
  <si>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</si>
  <si>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</si>
  <si>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</si>
  <si>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</si>
  <si>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</si>
  <si>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</si>
  <si>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</si>
  <si>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</si>
  <si>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</si>
  <si>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</si>
  <si>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</si>
  <si>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</si>
  <si>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</si>
  <si>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</si>
  <si>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</si>
  <si>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</si>
  <si>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</si>
  <si>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</si>
  <si>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</si>
  <si>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</si>
  <si>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</si>
  <si>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</si>
  <si>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</si>
  <si>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</si>
  <si>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</si>
  <si>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</si>
  <si>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</si>
  <si>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</si>
  <si>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</si>
  <si>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</si>
  <si>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</si>
  <si>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</si>
  <si>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</si>
  <si>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</si>
  <si>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</si>
  <si>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</si>
  <si>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</si>
  <si>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</si>
  <si>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</si>
  <si>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</si>
  <si>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</si>
  <si>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</si>
  <si>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</si>
  <si>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</si>
  <si>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</si>
  <si>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</si>
  <si>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</si>
  <si>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</si>
  <si>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</si>
  <si>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</si>
  <si>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</si>
  <si>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</si>
  <si>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</si>
  <si>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</si>
  <si>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</si>
  <si>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</si>
  <si>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</si>
  <si>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</si>
  <si>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</si>
  <si>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</si>
  <si>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</si>
  <si>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</si>
  <si>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</si>
  <si>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</si>
  <si>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</si>
  <si>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</si>
  <si>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</si>
  <si>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</si>
  <si>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</si>
  <si>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</si>
  <si>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</si>
  <si>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</si>
  <si>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</si>
  <si>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</si>
  <si>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</si>
  <si>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</si>
  <si>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</si>
  <si>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</si>
  <si>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</si>
  <si>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</si>
  <si>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</si>
  <si>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</si>
  <si>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</si>
  <si>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</si>
  <si>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</si>
  <si>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</si>
  <si>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</si>
  <si>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</si>
  <si>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</si>
  <si>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</si>
  <si>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</si>
  <si>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</si>
  <si>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</si>
  <si>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</si>
  <si>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</si>
  <si>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</si>
  <si>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</si>
  <si>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</si>
  <si>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</si>
  <si>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</si>
  <si>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</si>
  <si>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</si>
  <si>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</si>
  <si>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</si>
  <si>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</si>
  <si>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</si>
  <si>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</si>
  <si>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</si>
  <si>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</si>
  <si>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</si>
  <si>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</si>
  <si>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</si>
  <si>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</si>
  <si>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</si>
  <si>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</si>
  <si>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</si>
  <si>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</si>
  <si>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</si>
  <si>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</si>
  <si>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</si>
  <si>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</si>
  <si>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</si>
  <si>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</si>
  <si>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</si>
  <si>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</si>
  <si>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</si>
  <si>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</si>
  <si>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</si>
  <si>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</si>
  <si>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</si>
  <si>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</si>
  <si>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</si>
  <si>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</si>
  <si>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</si>
  <si>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</si>
  <si>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</si>
  <si>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</si>
  <si>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</si>
  <si>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</si>
  <si>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</si>
  <si>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</si>
  <si>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</si>
  <si>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</si>
  <si>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</si>
  <si>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</si>
  <si>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</si>
  <si>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</si>
  <si>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</si>
  <si>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</si>
  <si>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</si>
  <si>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</si>
  <si>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</si>
  <si>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</si>
  <si>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</si>
  <si>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</si>
  <si>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</si>
  <si>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</si>
  <si>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</si>
  <si>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</si>
  <si>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</si>
  <si>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</si>
  <si>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</si>
  <si>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</si>
  <si>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</si>
  <si>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</si>
  <si>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</si>
  <si>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</si>
  <si>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</si>
  <si>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</si>
  <si>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</si>
  <si>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</si>
  <si>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</si>
  <si>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</si>
  <si>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</si>
  <si>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</si>
  <si>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</si>
  <si>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</si>
  <si>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</si>
  <si>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</si>
  <si>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</si>
  <si>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</si>
  <si>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</si>
  <si>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</si>
  <si>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</si>
  <si>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</si>
  <si>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</si>
  <si>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</si>
  <si>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</si>
  <si>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</si>
  <si>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</si>
  <si>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</si>
  <si>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</si>
  <si>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</si>
  <si>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</si>
  <si>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</si>
  <si>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</si>
  <si>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</si>
  <si>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</si>
  <si>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</si>
  <si>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</si>
  <si>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</si>
  <si>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</si>
  <si>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</si>
  <si>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</si>
  <si>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</si>
  <si>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</si>
  <si>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</si>
  <si>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</si>
  <si>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</si>
  <si>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</si>
  <si>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</si>
  <si>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</si>
  <si>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</si>
  <si>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</si>
  <si>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</si>
  <si>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</si>
  <si>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</si>
  <si>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</si>
  <si>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</si>
  <si>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</si>
  <si>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</si>
  <si>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</si>
  <si>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</si>
  <si>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</si>
  <si>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</si>
  <si>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</si>
  <si>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</si>
  <si>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</si>
  <si>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</si>
  <si>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</si>
  <si>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</si>
  <si>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</si>
  <si>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</si>
  <si>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</si>
  <si>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</si>
  <si>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</si>
  <si>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</si>
  <si>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</si>
  <si>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</si>
  <si>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</si>
  <si>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</si>
  <si>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</si>
  <si>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</si>
  <si>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</si>
  <si>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</si>
  <si>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</si>
  <si>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</si>
  <si>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</si>
  <si>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</si>
  <si>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</si>
  <si>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</si>
  <si>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</si>
  <si>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</si>
  <si>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</si>
  <si>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</si>
  <si>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</si>
  <si>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</si>
  <si>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</si>
  <si>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</si>
  <si>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</si>
  <si>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</si>
  <si>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</si>
  <si>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</si>
  <si>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</si>
  <si>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</si>
  <si>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</si>
  <si>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</si>
  <si>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</si>
  <si>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</si>
  <si>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</si>
  <si>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</si>
  <si>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</si>
  <si>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</si>
  <si>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</si>
  <si>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</si>
  <si>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</si>
  <si>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</si>
  <si>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</si>
  <si>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</si>
  <si>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</si>
  <si>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</si>
  <si>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</si>
  <si>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</si>
  <si>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</si>
  <si>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</si>
  <si>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</si>
  <si>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</si>
  <si>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</si>
  <si>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</si>
  <si>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</si>
  <si>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</si>
  <si>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</si>
  <si>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</si>
  <si>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</si>
  <si>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</si>
  <si>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</si>
  <si>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</si>
  <si>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</si>
  <si>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</si>
  <si>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</si>
  <si>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</si>
  <si>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</si>
  <si>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</si>
  <si>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</si>
  <si>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</si>
  <si>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</si>
  <si>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</si>
  <si>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</si>
  <si>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</si>
  <si>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</si>
  <si>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</si>
  <si>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</si>
  <si>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</si>
  <si>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</si>
  <si>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</si>
  <si>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</si>
  <si>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</si>
  <si>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</si>
  <si>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</si>
  <si>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</si>
  <si>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</si>
  <si>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</si>
  <si>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</si>
  <si>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</si>
  <si>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</si>
  <si>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</si>
  <si>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</si>
  <si>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</si>
  <si>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</si>
  <si>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</si>
  <si>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</si>
  <si>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</si>
  <si>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</si>
  <si>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</si>
  <si>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</si>
  <si>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</si>
  <si>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</si>
  <si>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</si>
  <si>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</si>
  <si>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</si>
  <si>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</si>
  <si>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</si>
  <si>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</si>
  <si>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</si>
  <si>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</si>
  <si>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</si>
  <si>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</si>
  <si>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</si>
  <si>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</si>
  <si>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</si>
  <si>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</si>
  <si>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</si>
  <si>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</si>
  <si>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</si>
  <si>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</si>
  <si>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</si>
  <si>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</si>
  <si>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</si>
  <si>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</si>
  <si>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</si>
  <si>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</si>
  <si>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</si>
  <si>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</si>
  <si>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</si>
  <si>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</si>
  <si>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</si>
  <si>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</si>
  <si>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</si>
  <si>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</si>
  <si>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</si>
  <si>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</si>
  <si>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</si>
  <si>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</si>
  <si>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</si>
  <si>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</si>
  <si>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</si>
  <si>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</si>
  <si>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</si>
  <si>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</si>
  <si>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</si>
  <si>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</si>
  <si>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</si>
  <si>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</si>
  <si>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</si>
  <si>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</si>
  <si>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</si>
  <si>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</si>
  <si>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</si>
  <si>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</si>
  <si>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</si>
  <si>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</si>
  <si>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</si>
  <si>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</si>
  <si>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</si>
  <si>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</si>
  <si>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</si>
  <si>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</si>
  <si>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</si>
  <si>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</si>
  <si>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</si>
  <si>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</si>
  <si>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</si>
  <si>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</si>
  <si>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</si>
  <si>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</si>
  <si>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</si>
  <si>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</si>
  <si>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</si>
  <si>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</si>
  <si>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</si>
  <si>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</si>
  <si>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</si>
  <si>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</si>
  <si>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</si>
  <si>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</si>
  <si>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</si>
  <si>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</si>
  <si>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</si>
  <si>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</si>
  <si>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</si>
  <si>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</si>
  <si>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</si>
  <si>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</si>
  <si>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</si>
  <si>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</si>
  <si>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</si>
  <si>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</si>
  <si>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</si>
  <si>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</si>
  <si>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</si>
  <si>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</si>
  <si>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</si>
  <si>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</si>
  <si>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</si>
  <si>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</si>
  <si>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</si>
  <si>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</si>
  <si>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</si>
  <si>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</si>
  <si>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</si>
  <si>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</si>
  <si>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</si>
  <si>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</si>
  <si>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</si>
  <si>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</si>
  <si>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</si>
  <si>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</si>
  <si>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</si>
  <si>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</si>
  <si>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</si>
  <si>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</si>
  <si>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</si>
  <si>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</si>
  <si>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</si>
  <si>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</si>
  <si>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</si>
  <si>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</si>
  <si>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</si>
  <si>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</si>
  <si>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</si>
  <si>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</si>
  <si>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</si>
  <si>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</si>
  <si>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</si>
  <si>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</si>
  <si>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</si>
  <si>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</si>
  <si>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</si>
  <si>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</si>
  <si>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</si>
  <si>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</si>
  <si>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</si>
  <si>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</si>
  <si>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</si>
  <si>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</si>
  <si>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</si>
  <si>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</si>
  <si>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</si>
  <si>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</si>
  <si>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</si>
  <si>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</si>
  <si>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</si>
  <si>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</si>
  <si>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</si>
  <si>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</si>
  <si>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</si>
  <si>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</si>
  <si>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</si>
  <si>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</si>
  <si>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</si>
  <si>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</si>
  <si>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</si>
  <si>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</si>
  <si>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</si>
  <si>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</si>
  <si>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</si>
  <si>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</si>
  <si>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</si>
  <si>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</si>
  <si>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</si>
  <si>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</si>
  <si>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</si>
  <si>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</si>
  <si>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</si>
  <si>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</si>
  <si>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</si>
  <si>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</si>
  <si>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</si>
  <si>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</si>
  <si>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</si>
  <si>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</si>
  <si>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</si>
  <si>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</si>
  <si>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</si>
  <si>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</si>
  <si>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</si>
  <si>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</si>
  <si>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</si>
  <si>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</si>
  <si>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</si>
  <si>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</si>
  <si>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</si>
  <si>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</si>
  <si>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</si>
  <si>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</si>
  <si>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</si>
  <si>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</si>
  <si>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</si>
  <si>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</si>
  <si>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</si>
  <si>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</si>
  <si>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</si>
  <si>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</si>
  <si>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</si>
  <si>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</si>
  <si>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</si>
  <si>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</si>
  <si>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</si>
  <si>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</si>
  <si>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</si>
  <si>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</si>
  <si>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</si>
  <si>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</si>
  <si>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</si>
  <si>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</si>
  <si>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</si>
  <si>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</si>
  <si>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</si>
  <si>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</si>
  <si>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</si>
  <si>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</si>
  <si>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</si>
  <si>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</si>
  <si>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</si>
  <si>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</si>
  <si>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</si>
  <si>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</si>
  <si>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</si>
  <si>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</si>
  <si>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</si>
  <si>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</si>
  <si>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</si>
  <si>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</si>
  <si>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</si>
  <si>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</si>
  <si>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</si>
  <si>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</si>
  <si>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</si>
  <si>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</si>
  <si>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</si>
  <si>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</si>
  <si>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</si>
  <si>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</si>
  <si>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</si>
  <si>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</si>
  <si>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</si>
  <si>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</si>
  <si>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</si>
  <si>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</si>
  <si>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</si>
  <si>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</si>
  <si>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</si>
  <si>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</si>
  <si>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</si>
  <si>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</si>
  <si>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</si>
  <si>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</si>
  <si>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</si>
  <si>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</si>
  <si>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</si>
  <si>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</si>
  <si>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</si>
  <si>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</si>
  <si>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</si>
  <si>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</si>
  <si>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</si>
  <si>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</si>
  <si>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</si>
  <si>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</si>
  <si>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</si>
  <si>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</si>
  <si>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</si>
  <si>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</si>
  <si>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</si>
  <si>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</si>
  <si>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</si>
  <si>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</si>
  <si>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</si>
  <si>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</si>
  <si>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</si>
  <si>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</si>
  <si>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</si>
  <si>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</si>
  <si>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</si>
  <si>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</si>
  <si>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</si>
  <si>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</si>
  <si>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</si>
  <si>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</si>
  <si>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</si>
  <si>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</si>
  <si>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</si>
  <si>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</si>
  <si>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</si>
  <si>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</si>
  <si>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</si>
  <si>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</si>
  <si>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</si>
  <si>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</si>
  <si>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</si>
  <si>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</si>
  <si>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</si>
  <si>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</si>
  <si>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</si>
  <si>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</si>
  <si>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</si>
  <si>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</si>
  <si>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</si>
  <si>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</si>
  <si>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</si>
  <si>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</si>
  <si>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</si>
  <si>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</si>
  <si>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</si>
  <si>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</si>
  <si>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</si>
  <si>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</si>
  <si>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</si>
  <si>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</si>
  <si>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</si>
  <si>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</si>
  <si>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</si>
  <si>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</si>
  <si>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</si>
  <si>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</si>
  <si>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</si>
  <si>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</si>
  <si>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</si>
  <si>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</si>
  <si>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</si>
  <si>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</si>
  <si>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</si>
  <si>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</si>
  <si>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</si>
  <si>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</si>
  <si>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</si>
  <si>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</si>
  <si>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</si>
  <si>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</si>
  <si>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</si>
  <si>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</si>
  <si>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</si>
  <si>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</si>
  <si>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</si>
  <si>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</si>
  <si>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</si>
  <si>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</si>
  <si>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</si>
  <si>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</si>
  <si>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</si>
  <si>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</si>
  <si>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</si>
  <si>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</si>
  <si>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</si>
  <si>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</si>
  <si>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</si>
  <si>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</si>
  <si>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</si>
  <si>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</si>
  <si>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</si>
  <si>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</si>
  <si>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</si>
  <si>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</si>
  <si>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</si>
  <si>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</si>
  <si>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</si>
  <si>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</si>
  <si>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</si>
  <si>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</si>
  <si>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</si>
  <si>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</si>
  <si>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</si>
  <si>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</si>
  <si>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</si>
  <si>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</si>
  <si>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</si>
  <si>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</si>
  <si>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</si>
  <si>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</si>
  <si>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</si>
  <si>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</si>
  <si>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</si>
  <si>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</si>
  <si>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</si>
  <si>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</si>
  <si>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</si>
  <si>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</si>
  <si>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</si>
  <si>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</si>
  <si>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</si>
  <si>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</si>
  <si>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</si>
  <si>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</si>
  <si>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</si>
  <si>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</si>
  <si>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</si>
  <si>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</si>
  <si>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</si>
  <si>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</si>
  <si>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</si>
  <si>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</si>
  <si>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</si>
  <si>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</si>
  <si>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</si>
  <si>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</si>
  <si>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</si>
  <si>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</si>
  <si>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</si>
  <si>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</si>
  <si>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</si>
  <si>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</si>
  <si>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</si>
  <si>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</si>
  <si>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</si>
  <si>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</si>
  <si>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</si>
  <si>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</si>
  <si>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</si>
  <si>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</si>
  <si>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</si>
  <si>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</si>
  <si>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</si>
  <si>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</si>
  <si>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</si>
  <si>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</si>
  <si>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</si>
  <si>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</si>
  <si>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</si>
  <si>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</si>
  <si>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</si>
  <si>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</si>
  <si>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</si>
  <si>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</si>
  <si>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</si>
  <si>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</si>
  <si>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</si>
  <si>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</si>
  <si>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</si>
  <si>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</si>
  <si>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</si>
  <si>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</si>
  <si>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</si>
  <si>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</si>
  <si>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</si>
  <si>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</si>
  <si>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</si>
  <si>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</si>
  <si>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</si>
  <si>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</si>
  <si>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</si>
  <si>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</si>
  <si>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</si>
  <si>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</si>
  <si>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</si>
  <si>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</si>
  <si>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</si>
  <si>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</si>
  <si>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</si>
  <si>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</si>
  <si>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</si>
  <si>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</si>
  <si>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</si>
  <si>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</si>
  <si>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</si>
  <si>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</si>
  <si>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</si>
  <si>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</si>
  <si>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</si>
  <si>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</si>
  <si>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</si>
  <si>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</si>
  <si>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</si>
  <si>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</si>
  <si>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</si>
  <si>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</si>
  <si>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</si>
  <si>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</si>
  <si>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</si>
  <si>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</si>
  <si>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</si>
  <si>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</si>
  <si>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</si>
  <si>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</si>
  <si>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</si>
  <si>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</si>
  <si>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</si>
  <si>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</si>
  <si>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</si>
  <si>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</si>
  <si>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</si>
  <si>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</si>
  <si>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</si>
  <si>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</si>
  <si>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</si>
  <si>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</si>
  <si>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</si>
  <si>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</si>
  <si>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</si>
  <si>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</si>
  <si>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</si>
  <si>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</si>
  <si>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</si>
  <si>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</si>
  <si>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</si>
  <si>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</si>
  <si>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</si>
  <si>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</si>
  <si>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</si>
  <si>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</si>
  <si>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</si>
  <si>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</si>
  <si>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</si>
  <si>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</si>
  <si>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</si>
  <si>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</si>
  <si>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</si>
  <si>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</si>
  <si>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</si>
  <si>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</si>
  <si>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</si>
  <si>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</si>
  <si>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</si>
  <si>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</si>
  <si>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</si>
  <si>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</si>
  <si>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</si>
  <si>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</si>
  <si>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</si>
  <si>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</si>
  <si>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</si>
  <si>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</si>
  <si>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</si>
  <si>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</si>
  <si>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</si>
  <si>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</si>
  <si>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</si>
  <si>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</si>
  <si>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</si>
  <si>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</si>
  <si>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</si>
  <si>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</si>
  <si>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</si>
  <si>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</si>
  <si>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</si>
  <si>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</si>
  <si>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</si>
  <si>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</si>
  <si>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</si>
  <si>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</si>
  <si>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</si>
  <si>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</si>
  <si>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</si>
  <si>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</si>
  <si>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</si>
  <si>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</si>
  <si>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</si>
  <si>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</si>
  <si>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</si>
  <si>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</si>
  <si>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</si>
  <si>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</si>
  <si>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</si>
  <si>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</si>
  <si>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</si>
  <si>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</si>
  <si>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</si>
  <si>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</si>
  <si>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</si>
  <si>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</si>
  <si>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</si>
  <si>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</si>
  <si>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</si>
  <si>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</si>
  <si>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</si>
  <si>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</si>
  <si>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</si>
  <si>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</si>
  <si>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</si>
  <si>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</si>
  <si>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</si>
  <si>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</si>
  <si>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</si>
  <si>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</si>
  <si>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</si>
  <si>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</si>
  <si>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</si>
  <si>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</si>
  <si>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</si>
  <si>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</si>
  <si>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</si>
  <si>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</si>
  <si>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</si>
  <si>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</si>
  <si>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</si>
  <si>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</si>
  <si>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</si>
  <si>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</si>
  <si>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</si>
  <si>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</si>
  <si>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</si>
  <si>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</si>
  <si>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</si>
  <si>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</si>
  <si>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</si>
  <si>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</si>
  <si>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</si>
  <si>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</si>
  <si>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</si>
  <si>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</si>
  <si>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</si>
  <si>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</si>
  <si>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</si>
  <si>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</si>
  <si>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</si>
  <si>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</si>
  <si>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</si>
  <si>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</si>
  <si>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</si>
  <si>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</si>
  <si>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</si>
  <si>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</si>
  <si>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</si>
  <si>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</si>
  <si>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</si>
  <si>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</si>
  <si>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</si>
  <si>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</si>
  <si>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</si>
  <si>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</si>
  <si>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</si>
  <si>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</si>
  <si>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</si>
  <si>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</si>
  <si>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</si>
  <si>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</si>
  <si>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</si>
  <si>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</si>
  <si>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</si>
  <si>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</si>
  <si>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</si>
  <si>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</si>
  <si>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</si>
  <si>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</si>
  <si>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</si>
  <si>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</si>
  <si>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</si>
  <si>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</si>
  <si>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</si>
  <si>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</si>
  <si>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</si>
  <si>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</si>
  <si>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</si>
  <si>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</si>
  <si>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</si>
  <si>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</si>
  <si>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</si>
  <si>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</si>
  <si>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</si>
  <si>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</si>
  <si>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</si>
  <si>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</si>
  <si>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</si>
  <si>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</si>
  <si>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</si>
  <si>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</si>
  <si>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</si>
  <si>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</si>
  <si>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</si>
  <si>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</si>
  <si>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</si>
  <si>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</si>
  <si>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</si>
  <si>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</si>
  <si>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</si>
  <si>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</si>
  <si>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</si>
  <si>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</si>
  <si>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</si>
  <si>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</si>
  <si>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</si>
  <si>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</si>
  <si>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</si>
  <si>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</si>
  <si>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</si>
  <si>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</si>
  <si>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</si>
  <si>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</si>
  <si>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</si>
  <si>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</si>
  <si>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</si>
  <si>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</si>
  <si>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</si>
  <si>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</si>
  <si>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</si>
  <si>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</si>
  <si>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</si>
  <si>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</si>
  <si>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</si>
  <si>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</si>
  <si>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</si>
  <si>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</si>
  <si>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</si>
  <si>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</si>
  <si>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</si>
  <si>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</si>
  <si>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</si>
  <si>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</si>
  <si>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</si>
  <si>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</si>
  <si>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</si>
  <si>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</si>
  <si>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</si>
  <si>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</si>
  <si>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</si>
  <si>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</si>
  <si>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</si>
  <si>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</si>
  <si>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</si>
  <si>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</si>
  <si>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</si>
  <si>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</si>
  <si>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</si>
  <si>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</si>
  <si>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</si>
  <si>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</si>
  <si>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</si>
  <si>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</si>
  <si>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</si>
  <si>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</si>
  <si>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</si>
  <si>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</si>
  <si>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</si>
  <si>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</si>
  <si>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</si>
  <si>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</si>
  <si>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</si>
  <si>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</si>
  <si>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</si>
  <si>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</si>
  <si>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</si>
  <si>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</si>
  <si>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</si>
  <si>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</si>
  <si>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</si>
  <si>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</si>
  <si>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</si>
  <si>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</si>
  <si>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</si>
  <si>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</si>
  <si>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</si>
  <si>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</si>
  <si>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</si>
  <si>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</si>
  <si>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</si>
  <si>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</si>
  <si>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</si>
  <si>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</si>
  <si>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</si>
  <si>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</si>
  <si>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</si>
  <si>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</si>
  <si>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</si>
  <si>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</si>
  <si>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</si>
  <si>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</si>
  <si>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</si>
  <si>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</si>
  <si>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</si>
  <si>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</si>
  <si>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</si>
  <si>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</si>
  <si>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</si>
  <si>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</si>
  <si>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</si>
  <si>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</si>
  <si>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</si>
  <si>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</si>
  <si>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</si>
  <si>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</si>
  <si>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</si>
  <si>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</si>
  <si>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</si>
  <si>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</si>
  <si>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</si>
  <si>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</si>
  <si>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</si>
  <si>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</si>
  <si>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</si>
  <si>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</si>
  <si>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</si>
  <si>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</si>
  <si>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</si>
  <si>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</si>
  <si>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</si>
  <si>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</si>
  <si>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</si>
  <si>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</si>
  <si>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</si>
  <si>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</si>
  <si>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</si>
  <si>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</si>
  <si>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</si>
  <si>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</si>
  <si>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</si>
  <si>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</si>
  <si>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</si>
  <si>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</si>
  <si>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</si>
  <si>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</si>
  <si>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</si>
  <si>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</si>
  <si>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</si>
  <si>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</si>
  <si>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</si>
  <si>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</si>
  <si>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</si>
  <si>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</si>
  <si>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</si>
  <si>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</si>
  <si>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</si>
  <si>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</si>
  <si>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</si>
  <si>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</si>
  <si>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</si>
  <si>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</si>
  <si>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</si>
  <si>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</si>
  <si>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</si>
  <si>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</si>
  <si>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</si>
  <si>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</si>
  <si>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</si>
  <si>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</si>
  <si>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</si>
  <si>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</si>
  <si>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</si>
  <si>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</si>
  <si>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</si>
  <si>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</si>
  <si>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</si>
  <si>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</si>
  <si>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</si>
  <si>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</si>
  <si>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</si>
  <si>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</si>
  <si>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</si>
  <si>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</si>
  <si>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</si>
  <si>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</si>
  <si>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</si>
  <si>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</si>
  <si>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</si>
  <si>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</si>
  <si>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</si>
  <si>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</si>
  <si>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</si>
  <si>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</si>
  <si>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</si>
  <si>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</si>
  <si>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</si>
  <si>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</si>
  <si>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</si>
  <si>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</si>
  <si>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</si>
  <si>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</si>
  <si>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</si>
  <si>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</si>
  <si>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</si>
  <si>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</si>
  <si>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</si>
  <si>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</si>
  <si>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</si>
  <si>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</si>
  <si>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</si>
  <si>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</si>
  <si>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</si>
  <si>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</si>
  <si>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</si>
  <si>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</si>
  <si>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</si>
  <si>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</si>
  <si>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</si>
  <si>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</si>
  <si>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</si>
  <si>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</si>
  <si>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</si>
  <si>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</si>
  <si>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</si>
  <si>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</si>
  <si>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</si>
  <si>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</si>
  <si>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</si>
  <si>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</si>
  <si>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</si>
  <si>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</si>
  <si>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</si>
  <si>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</si>
  <si>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</si>
  <si>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</si>
  <si>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</si>
  <si>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</si>
  <si>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</si>
  <si>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</si>
  <si>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</si>
  <si>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</si>
  <si>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</si>
  <si>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</si>
  <si>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</si>
  <si>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</si>
  <si>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</si>
  <si>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</si>
  <si>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</si>
  <si>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</si>
  <si>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</si>
  <si>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</si>
  <si>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</si>
  <si>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</si>
  <si>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</si>
  <si>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</si>
  <si>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</si>
  <si>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</si>
  <si>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</si>
  <si>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</si>
  <si>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</si>
  <si>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</si>
  <si>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</si>
  <si>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</si>
  <si>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</si>
  <si>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</si>
  <si>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</si>
  <si>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</si>
  <si>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</si>
  <si>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</si>
  <si>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</si>
  <si>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</si>
  <si>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</si>
  <si>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</si>
  <si>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</si>
  <si>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</si>
  <si>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</si>
  <si>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</si>
  <si>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</si>
  <si>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</si>
  <si>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</si>
  <si>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</si>
  <si>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</si>
  <si>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</si>
  <si>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</si>
  <si>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</si>
  <si>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</si>
  <si>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</si>
  <si>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</si>
  <si>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</si>
  <si>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</si>
  <si>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</si>
  <si>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</si>
  <si>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</si>
  <si>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</si>
  <si>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</si>
  <si>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</si>
  <si>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</si>
  <si>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</si>
  <si>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</si>
  <si>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</si>
  <si>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</si>
  <si>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</si>
  <si>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</si>
  <si>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</si>
  <si>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</si>
  <si>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</si>
  <si>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</si>
  <si>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</si>
  <si>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</si>
  <si>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</si>
  <si>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</si>
  <si>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</si>
  <si>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</si>
  <si>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</si>
  <si>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</si>
  <si>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</si>
  <si>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</si>
  <si>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</si>
  <si>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</si>
  <si>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</si>
  <si>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</si>
  <si>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</si>
  <si>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</si>
  <si>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</si>
  <si>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</si>
  <si>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</si>
  <si>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</si>
  <si>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</si>
  <si>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</si>
  <si>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</si>
  <si>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</si>
  <si>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</si>
  <si>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</si>
  <si>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</si>
  <si>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</si>
  <si>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</si>
  <si>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</si>
  <si>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</si>
  <si>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</si>
  <si>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</si>
  <si>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</si>
  <si>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</si>
  <si>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</si>
  <si>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</si>
  <si>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</si>
  <si>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</si>
  <si>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</si>
  <si>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</si>
  <si>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</si>
  <si>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</si>
  <si>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</si>
  <si>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</si>
  <si>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</si>
  <si>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</si>
  <si>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</si>
  <si>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</si>
  <si>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</si>
  <si>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</si>
  <si>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</si>
  <si>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</si>
  <si>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</si>
  <si>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</si>
  <si>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</si>
  <si>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</si>
  <si>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</si>
  <si>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</si>
  <si>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</si>
  <si>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</si>
  <si>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</si>
  <si>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</si>
  <si>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</si>
  <si>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</si>
  <si>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</si>
  <si>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</si>
  <si>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</si>
  <si>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</si>
  <si>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</si>
  <si>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</si>
  <si>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</si>
  <si>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</si>
  <si>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</si>
  <si>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</si>
  <si>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</si>
  <si>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</si>
  <si>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</si>
  <si>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</si>
  <si>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</si>
  <si>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</si>
  <si>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</si>
  <si>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</si>
  <si>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</si>
  <si>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</si>
  <si>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</si>
  <si>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</si>
  <si>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</si>
  <si>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</si>
  <si>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</si>
  <si>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</si>
  <si>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</si>
  <si>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</si>
  <si>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</si>
  <si>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</si>
  <si>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</si>
  <si>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</si>
  <si>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</si>
  <si>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</si>
  <si>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</si>
  <si>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</si>
  <si>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</si>
  <si>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</si>
  <si>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</si>
  <si>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</si>
  <si>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</si>
  <si>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</si>
  <si>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</si>
  <si>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</si>
  <si>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</si>
  <si>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</si>
  <si>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</si>
  <si>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</si>
  <si>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</si>
  <si>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</si>
  <si>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</si>
  <si>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</si>
  <si>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</si>
  <si>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</si>
  <si>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</si>
  <si>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</si>
  <si>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</si>
  <si>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</si>
  <si>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</si>
  <si>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</si>
  <si>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</si>
  <si>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</si>
  <si>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</si>
  <si>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</si>
  <si>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</si>
  <si>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</si>
  <si>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</si>
  <si>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</si>
  <si>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</si>
  <si>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</si>
  <si>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</si>
  <si>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</si>
  <si>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</si>
  <si>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</si>
  <si>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</si>
  <si>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</si>
  <si>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</si>
  <si>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</si>
  <si>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</si>
  <si>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</si>
  <si>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</si>
  <si>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</si>
  <si>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</si>
  <si>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</si>
  <si>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</si>
  <si>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</si>
  <si>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</si>
  <si>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</si>
  <si>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</si>
  <si>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</si>
  <si>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</si>
  <si>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</si>
  <si>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</si>
  <si>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</si>
  <si>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</si>
  <si>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</si>
  <si>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</si>
  <si>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</si>
  <si>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</si>
  <si>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</si>
  <si>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</si>
  <si>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</si>
  <si>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</si>
  <si>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</si>
  <si>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</si>
  <si>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</si>
  <si>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</si>
  <si>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</si>
  <si>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</si>
  <si>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</si>
  <si>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</si>
  <si>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</si>
  <si>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</si>
  <si>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</si>
  <si>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</si>
  <si>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</si>
  <si>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</si>
  <si>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</si>
  <si>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</si>
  <si>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</si>
  <si>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</si>
  <si>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</si>
  <si>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</si>
  <si>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</si>
  <si>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</si>
  <si>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</si>
  <si>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</si>
  <si>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</si>
  <si>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</si>
  <si>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</si>
  <si>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</si>
  <si>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</si>
  <si>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</si>
  <si>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</si>
  <si>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</si>
  <si>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</si>
  <si>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</si>
  <si>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</si>
  <si>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</si>
  <si>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</si>
  <si>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</si>
  <si>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</si>
  <si>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</si>
  <si>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</si>
  <si>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</si>
  <si>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</si>
  <si>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</si>
  <si>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</si>
  <si>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</si>
  <si>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</si>
  <si>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</si>
  <si>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</si>
  <si>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</si>
  <si>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</si>
  <si>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</si>
  <si>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</si>
  <si>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</si>
  <si>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</si>
  <si>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</si>
  <si>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</si>
  <si>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</si>
  <si>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</si>
  <si>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</si>
  <si>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</si>
  <si>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</si>
  <si>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</si>
  <si>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</si>
  <si>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</si>
  <si>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</si>
  <si>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</si>
  <si>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</si>
  <si>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</si>
  <si>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</si>
  <si>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</si>
  <si>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</si>
  <si>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</si>
  <si>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</si>
  <si>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</si>
  <si>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</si>
  <si>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</si>
  <si>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</si>
  <si>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</si>
  <si>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</si>
  <si>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</si>
  <si>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</si>
  <si>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</si>
  <si>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</si>
  <si>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</si>
  <si>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</si>
  <si>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</si>
  <si>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</si>
  <si>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</si>
  <si>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</si>
  <si>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</si>
  <si>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</si>
  <si>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</si>
  <si>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</si>
  <si>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</si>
  <si>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</si>
  <si>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</si>
  <si>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</si>
  <si>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</si>
  <si>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</si>
  <si>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</si>
  <si>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</si>
  <si>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</si>
  <si>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</si>
  <si>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</si>
  <si>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</si>
  <si>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</si>
  <si>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</si>
  <si>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</si>
  <si>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</si>
  <si>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</si>
  <si>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</si>
  <si>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</si>
  <si>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</si>
  <si>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</si>
  <si>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</si>
  <si>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</si>
  <si>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</si>
  <si>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</si>
  <si>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</si>
  <si>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</si>
  <si>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</si>
  <si>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</si>
  <si>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</si>
  <si>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</si>
  <si>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</si>
  <si>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</si>
  <si>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</si>
  <si>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</si>
  <si>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</si>
  <si>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</si>
  <si>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</si>
  <si>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</si>
  <si>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</si>
  <si>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</si>
  <si>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</si>
  <si>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</si>
  <si>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</si>
  <si>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</si>
  <si>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</si>
  <si>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</si>
  <si>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</si>
  <si>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</si>
  <si>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</si>
  <si>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</si>
  <si>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</si>
  <si>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</si>
  <si>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</si>
  <si>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</si>
  <si>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</si>
  <si>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</si>
  <si>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</si>
  <si>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</si>
  <si>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</si>
  <si>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</si>
  <si>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</si>
  <si>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</si>
  <si>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</si>
  <si>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</si>
  <si>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</si>
  <si>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</si>
  <si>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</si>
  <si>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</si>
  <si>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</si>
  <si>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</si>
  <si>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</si>
  <si>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</si>
  <si>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</si>
  <si>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</si>
  <si>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</si>
  <si>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</si>
  <si>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</si>
  <si>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</si>
  <si>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</si>
  <si>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</si>
  <si>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</si>
  <si>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</si>
  <si>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</si>
  <si>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</si>
  <si>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</si>
  <si>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</si>
  <si>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</si>
  <si>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</si>
  <si>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</si>
  <si>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</si>
  <si>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</si>
  <si>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</si>
  <si>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</si>
  <si>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</si>
  <si>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</si>
  <si>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</si>
  <si>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</si>
  <si>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</si>
  <si>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</si>
  <si>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</si>
  <si>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</si>
  <si>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</si>
  <si>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</si>
  <si>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</si>
  <si>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</si>
  <si>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</si>
  <si>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</si>
  <si>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</si>
  <si>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</si>
  <si>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</si>
  <si>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</si>
  <si>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</si>
  <si>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</si>
  <si>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</si>
  <si>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</si>
  <si>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</si>
  <si>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</si>
  <si>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</si>
  <si>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</si>
  <si>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</si>
  <si>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</si>
  <si>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</si>
  <si>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</si>
  <si>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</si>
  <si>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</si>
  <si>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</si>
  <si>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</si>
  <si>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</si>
  <si>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</si>
  <si>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</si>
  <si>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</si>
  <si>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</si>
  <si>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</si>
  <si>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</si>
  <si>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</si>
  <si>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</si>
  <si>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</si>
  <si>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</si>
  <si>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</si>
  <si>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</si>
  <si>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</si>
  <si>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</si>
  <si>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</si>
  <si>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</si>
  <si>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</si>
  <si>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</si>
  <si>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</si>
  <si>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</si>
  <si>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</si>
  <si>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</si>
  <si>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</si>
  <si>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</si>
  <si>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</si>
  <si>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</si>
  <si>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</si>
  <si>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</si>
  <si>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</si>
  <si>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</si>
  <si>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</si>
  <si>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</si>
  <si>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</si>
  <si>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</si>
  <si>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</si>
  <si>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</si>
  <si>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</si>
  <si>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</si>
  <si>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</si>
  <si>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</si>
  <si>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</si>
  <si>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</si>
  <si>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</si>
  <si>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</si>
  <si>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</si>
  <si>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</si>
  <si>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</si>
  <si>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</si>
  <si>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</si>
  <si>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</si>
  <si>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</si>
  <si>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</si>
  <si>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</si>
  <si>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</si>
  <si>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</si>
  <si>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</si>
  <si>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</si>
  <si>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</si>
  <si>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</si>
  <si>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</si>
  <si>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</si>
  <si>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</si>
  <si>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</si>
  <si>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</si>
  <si>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</si>
  <si>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</si>
  <si>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</si>
  <si>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</si>
  <si>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</si>
  <si>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</si>
  <si>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</si>
  <si>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</si>
  <si>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</si>
  <si>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</si>
  <si>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</si>
  <si>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</si>
  <si>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</si>
  <si>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</si>
  <si>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</si>
  <si>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</si>
  <si>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</si>
  <si>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</si>
  <si>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</si>
  <si>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</si>
  <si>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</si>
  <si>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</si>
  <si>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</si>
  <si>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</si>
  <si>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</si>
  <si>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</si>
  <si>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</si>
  <si>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</si>
  <si>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</si>
  <si>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</si>
  <si>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</si>
  <si>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</si>
  <si>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</si>
  <si>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</si>
  <si>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</si>
  <si>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</si>
  <si>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</si>
  <si>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</si>
  <si>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</si>
  <si>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</si>
  <si>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</si>
  <si>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</si>
  <si>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</si>
  <si>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</si>
  <si>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</si>
  <si>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</si>
  <si>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</si>
  <si>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</si>
  <si>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</si>
  <si>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</si>
  <si>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</si>
  <si>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</si>
  <si>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</si>
  <si>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</si>
  <si>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</si>
  <si>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</si>
  <si>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</si>
  <si>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</si>
  <si>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</si>
  <si>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</si>
  <si>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</si>
  <si>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</si>
  <si>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</si>
  <si>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</si>
  <si>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</si>
  <si>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</si>
  <si>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</si>
  <si>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</si>
  <si>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</si>
  <si>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</si>
  <si>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</si>
  <si>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</si>
  <si>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</si>
  <si>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</si>
  <si>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</si>
  <si>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</si>
  <si>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</si>
  <si>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</si>
  <si>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</si>
  <si>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</si>
  <si>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</si>
  <si>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</si>
  <si>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</si>
  <si>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</si>
  <si>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</si>
  <si>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</si>
  <si>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</si>
  <si>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</si>
  <si>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</si>
  <si>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</si>
  <si>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</si>
  <si>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</si>
  <si>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</si>
  <si>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</si>
  <si>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</si>
  <si>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</si>
  <si>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</si>
  <si>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</si>
  <si>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</si>
  <si>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</si>
  <si>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</si>
  <si>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</si>
  <si>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</si>
  <si>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</si>
  <si>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</si>
  <si>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</si>
  <si>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</si>
  <si>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</si>
  <si>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</si>
  <si>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</si>
  <si>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</si>
  <si>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</si>
  <si>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</si>
  <si>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</si>
  <si>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</si>
  <si>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</si>
  <si>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</si>
  <si>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</si>
  <si>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</si>
  <si>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</si>
  <si>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</si>
  <si>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</si>
  <si>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</si>
  <si>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</si>
  <si>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</si>
  <si>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</si>
  <si>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</si>
  <si>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</si>
  <si>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</si>
  <si>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</si>
  <si>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</si>
  <si>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</si>
  <si>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</si>
  <si>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</si>
  <si>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</si>
  <si>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</si>
  <si>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</si>
  <si>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</si>
  <si>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</si>
  <si>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</si>
  <si>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</si>
  <si>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</si>
  <si>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</si>
  <si>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</si>
  <si>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</si>
  <si>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</si>
  <si>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</si>
  <si>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</si>
  <si>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</si>
  <si>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</si>
  <si>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</si>
  <si>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</si>
  <si>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</si>
  <si>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</si>
  <si>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</si>
  <si>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</si>
  <si>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</si>
  <si>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</si>
  <si>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</si>
  <si>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</si>
  <si>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</si>
  <si>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</si>
  <si>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</si>
  <si>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</si>
  <si>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</si>
  <si>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</si>
  <si>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</si>
  <si>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</si>
  <si>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</si>
  <si>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</si>
  <si>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</si>
  <si>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</si>
  <si>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</si>
  <si>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</si>
  <si>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</si>
  <si>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</si>
  <si>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</si>
  <si>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</si>
  <si>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</si>
  <si>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</si>
  <si>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</si>
  <si>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</si>
  <si>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</si>
  <si>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</si>
  <si>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</si>
  <si>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</si>
  <si>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</si>
  <si>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</si>
  <si>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</si>
  <si>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</si>
  <si>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</si>
  <si>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</si>
  <si>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</si>
  <si>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</si>
  <si>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</si>
  <si>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</si>
  <si>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</si>
  <si>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</si>
  <si>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</si>
  <si>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</si>
  <si>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</si>
  <si>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</si>
  <si>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</si>
  <si>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</si>
  <si>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</si>
  <si>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</si>
  <si>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</si>
  <si>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</si>
  <si>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</si>
  <si>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</si>
  <si>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</si>
  <si>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</si>
  <si>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</si>
  <si>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</si>
  <si>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</si>
  <si>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</si>
  <si>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</si>
  <si>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</si>
  <si>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</si>
  <si>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</si>
  <si>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</si>
  <si>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</si>
  <si>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</si>
  <si>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</si>
  <si>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</si>
  <si>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</si>
  <si>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</si>
  <si>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</si>
  <si>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</si>
  <si>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</si>
  <si>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</si>
  <si>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</si>
  <si>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</si>
  <si>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</si>
  <si>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</si>
  <si>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</si>
  <si>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</si>
  <si>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</si>
  <si>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</si>
  <si>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</si>
  <si>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</si>
  <si>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</si>
  <si>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</si>
  <si>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</si>
  <si>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</si>
  <si>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</si>
  <si>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</si>
  <si>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</si>
  <si>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</si>
  <si>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</si>
  <si>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</si>
  <si>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</si>
  <si>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</si>
  <si>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</si>
  <si>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</si>
  <si>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</si>
  <si>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</si>
  <si>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</si>
  <si>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</si>
  <si>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</si>
  <si>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</si>
  <si>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</si>
  <si>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</si>
  <si>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</si>
  <si>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</si>
  <si>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</si>
  <si>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</si>
  <si>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</si>
  <si>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</si>
  <si>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</si>
  <si>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</si>
  <si>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</si>
  <si>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</si>
  <si>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</si>
  <si>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</si>
  <si>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</si>
  <si>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</si>
  <si>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</si>
  <si>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</si>
  <si>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</si>
  <si>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</si>
  <si>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</si>
  <si>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</si>
  <si>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</si>
  <si>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</si>
  <si>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</si>
  <si>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</si>
  <si>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</si>
  <si>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</si>
  <si>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</si>
  <si>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</si>
  <si>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</si>
  <si>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</si>
  <si>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</si>
  <si>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</si>
  <si>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</si>
  <si>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</si>
  <si>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</si>
  <si>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</si>
  <si>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</si>
  <si>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</si>
  <si>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</si>
  <si>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</si>
  <si>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</si>
  <si>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</si>
  <si>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</si>
  <si>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</si>
  <si>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</si>
  <si>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</si>
  <si>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</si>
  <si>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</si>
  <si>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</si>
  <si>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</si>
  <si>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</si>
  <si>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</si>
  <si>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</si>
  <si>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</si>
  <si>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</si>
  <si>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</si>
  <si>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</si>
  <si>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</si>
  <si>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</si>
  <si>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</si>
  <si>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</si>
  <si>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</si>
  <si>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</si>
  <si>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</si>
  <si>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</si>
  <si>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</si>
  <si>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</si>
  <si>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</si>
  <si>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</si>
  <si>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</si>
  <si>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</si>
  <si>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</si>
  <si>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</si>
  <si>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</si>
  <si>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</si>
  <si>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</si>
  <si>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</si>
  <si>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</si>
  <si>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</si>
  <si>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</si>
  <si>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</si>
  <si>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</si>
  <si>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</si>
  <si>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</si>
  <si>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</si>
  <si>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</si>
  <si>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</si>
  <si>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</si>
  <si>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</si>
  <si>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</si>
  <si>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</si>
  <si>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</si>
  <si>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</si>
  <si>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</si>
  <si>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</si>
  <si>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</si>
  <si>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</si>
  <si>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</si>
  <si>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</si>
  <si>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</si>
  <si>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</si>
  <si>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</si>
  <si>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</si>
  <si>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</si>
  <si>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</si>
  <si>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</si>
  <si>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</si>
  <si>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</si>
  <si>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</si>
  <si>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</si>
  <si>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</si>
  <si>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</si>
  <si>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</si>
  <si>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</si>
  <si>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</si>
  <si>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</si>
  <si>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</si>
  <si>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</si>
  <si>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</si>
  <si>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</si>
  <si>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</si>
  <si>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</si>
  <si>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</si>
  <si>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</si>
  <si>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</si>
  <si>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</si>
  <si>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</si>
  <si>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</si>
  <si>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</si>
  <si>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</si>
  <si>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</si>
  <si>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</si>
  <si>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</si>
  <si>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</si>
  <si>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</si>
  <si>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</si>
  <si>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</si>
  <si>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</si>
  <si>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</si>
  <si>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</si>
  <si>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</si>
  <si>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</si>
  <si>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</si>
  <si>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</si>
  <si>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</si>
  <si>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</si>
  <si>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</si>
  <si>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</si>
  <si>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</si>
  <si>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</si>
  <si>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</si>
  <si>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</si>
  <si>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</si>
  <si>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</si>
  <si>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</si>
  <si>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</si>
  <si>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</si>
  <si>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</si>
  <si>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</si>
  <si>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</si>
  <si>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</si>
  <si>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</si>
  <si>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</si>
  <si>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</si>
  <si>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</si>
  <si>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</si>
  <si>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</si>
  <si>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</si>
  <si>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</si>
  <si>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</si>
  <si>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</si>
  <si>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</si>
  <si>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</si>
  <si>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</si>
  <si>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</si>
  <si>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</si>
  <si>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</si>
  <si>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</si>
  <si>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</si>
  <si>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</si>
  <si>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</si>
  <si>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</si>
  <si>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</si>
  <si>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</si>
  <si>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</si>
  <si>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</si>
  <si>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</si>
  <si>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</si>
  <si>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</si>
  <si>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</si>
  <si>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</si>
  <si>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</si>
  <si>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</si>
  <si>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</si>
  <si>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</si>
  <si>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</si>
  <si>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</si>
  <si>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</si>
  <si>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</si>
  <si>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</si>
  <si>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</si>
  <si>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</si>
  <si>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</si>
  <si>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</si>
  <si>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</si>
  <si>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</si>
  <si>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</si>
  <si>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</si>
  <si>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</si>
  <si>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</si>
  <si>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</si>
  <si>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</si>
  <si>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</si>
  <si>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</si>
  <si>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</si>
  <si>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</si>
  <si>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</si>
  <si>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</si>
  <si>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</si>
  <si>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</si>
  <si>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</si>
  <si>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</si>
  <si>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</si>
  <si>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</si>
  <si>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</si>
  <si>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</si>
  <si>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</si>
  <si>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</si>
  <si>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</si>
  <si>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</si>
  <si>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</si>
  <si>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</si>
  <si>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</si>
  <si>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</si>
  <si>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</si>
  <si>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</si>
  <si>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</si>
  <si>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</si>
  <si>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</si>
  <si>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</si>
  <si>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</si>
  <si>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</si>
  <si>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</si>
  <si>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</si>
  <si>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</si>
  <si>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</si>
  <si>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</si>
  <si>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</si>
  <si>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</si>
  <si>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</si>
  <si>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</si>
  <si>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</si>
  <si>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</si>
  <si>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</si>
  <si>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</si>
  <si>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</si>
  <si>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</si>
  <si>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</si>
  <si>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</si>
  <si>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</si>
  <si>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</si>
  <si>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</si>
  <si>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</si>
  <si>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</si>
  <si>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</si>
  <si>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</si>
  <si>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</si>
  <si>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</si>
  <si>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</si>
  <si>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</si>
  <si>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</si>
  <si>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</si>
  <si>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</si>
  <si>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</si>
  <si>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</si>
  <si>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</si>
  <si>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</si>
  <si>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</si>
  <si>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</si>
  <si>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</si>
  <si>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</si>
  <si>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</si>
  <si>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</si>
  <si>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</si>
  <si>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</si>
  <si>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</si>
  <si>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</si>
  <si>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</si>
  <si>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</si>
  <si>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</si>
  <si>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</si>
  <si>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</si>
  <si>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</si>
  <si>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</si>
  <si>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</si>
  <si>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</si>
  <si>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</si>
  <si>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</si>
  <si>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</si>
  <si>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</si>
  <si>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</si>
  <si>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</si>
  <si>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</si>
  <si>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</si>
  <si>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</si>
  <si>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</si>
  <si>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</si>
  <si>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</si>
  <si>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</si>
  <si>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</si>
  <si>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</si>
  <si>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</si>
  <si>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</si>
  <si>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</si>
  <si>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</si>
  <si>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</si>
  <si>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</si>
  <si>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</si>
  <si>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</si>
  <si>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</si>
  <si>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</si>
  <si>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</si>
  <si>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</si>
  <si>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</si>
  <si>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</si>
  <si>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</si>
  <si>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</si>
  <si>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</si>
  <si>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</si>
  <si>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</si>
  <si>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</si>
  <si>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</si>
  <si>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</si>
  <si>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</si>
  <si>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</si>
  <si>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</si>
  <si>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</si>
  <si>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</si>
  <si>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</si>
  <si>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</si>
  <si>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</si>
  <si>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</si>
  <si>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</si>
  <si>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</si>
  <si>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</si>
  <si>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</si>
  <si>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</si>
  <si>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</si>
  <si>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</si>
  <si>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</si>
  <si>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</si>
  <si>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</si>
  <si>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</si>
  <si>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</si>
  <si>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</si>
  <si>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</si>
  <si>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</si>
  <si>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</si>
  <si>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</si>
  <si>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</si>
  <si>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</si>
  <si>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</si>
  <si>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</si>
  <si>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</si>
  <si>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</si>
  <si>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</si>
  <si>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</si>
  <si>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</si>
  <si>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</si>
  <si>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</si>
  <si>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</si>
  <si>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</si>
  <si>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</si>
  <si>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</si>
  <si>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</si>
  <si>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</si>
  <si>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</si>
  <si>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</si>
  <si>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</si>
  <si>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</si>
  <si>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</si>
  <si>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</si>
  <si>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</si>
  <si>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</si>
  <si>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</si>
  <si>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</si>
  <si>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</si>
  <si>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</si>
  <si>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</si>
  <si>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</si>
  <si>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</si>
  <si>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</si>
  <si>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</si>
  <si>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</si>
  <si>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</si>
  <si>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</si>
  <si>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</si>
  <si>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</si>
  <si>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</si>
  <si>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</si>
  <si>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</si>
  <si>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</si>
  <si>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</si>
  <si>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</si>
  <si>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</si>
  <si>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</si>
  <si>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</si>
  <si>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</si>
  <si>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</si>
  <si>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</si>
  <si>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</si>
  <si>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</si>
  <si>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</si>
  <si>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</si>
  <si>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</si>
  <si>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</si>
  <si>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</si>
  <si>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</si>
  <si>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</si>
  <si>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</si>
  <si>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</si>
  <si>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</si>
  <si>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</si>
  <si>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</si>
  <si>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</si>
  <si>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</si>
  <si>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</si>
  <si>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</si>
  <si>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</si>
  <si>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</si>
  <si>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</si>
  <si>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</si>
  <si>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</si>
  <si>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</si>
  <si>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</si>
  <si>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</si>
  <si>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</si>
  <si>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</si>
  <si>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</si>
  <si>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</si>
  <si>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</si>
  <si>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</si>
  <si>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</si>
  <si>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</si>
  <si>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</si>
  <si>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</si>
  <si>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</si>
  <si>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</si>
  <si>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</si>
  <si>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</si>
  <si>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</si>
  <si>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</si>
  <si>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</si>
  <si>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</si>
  <si>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</si>
  <si>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</si>
  <si>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</si>
  <si>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</si>
  <si>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</si>
  <si>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</si>
  <si>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</si>
  <si>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</si>
  <si>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</si>
  <si>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</si>
  <si>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</si>
  <si>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</si>
  <si>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</si>
  <si>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</si>
  <si>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</si>
  <si>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</si>
  <si>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</si>
  <si>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</si>
  <si>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</si>
  <si>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</si>
  <si>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</si>
  <si>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</si>
  <si>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</si>
  <si>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</si>
  <si>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</si>
  <si>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</si>
  <si>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</si>
  <si>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</si>
  <si>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</si>
  <si>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</si>
  <si>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</si>
  <si>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</si>
  <si>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</si>
  <si>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</si>
  <si>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</si>
  <si>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</si>
  <si>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</si>
  <si>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</si>
  <si>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</si>
  <si>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</si>
  <si>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</si>
  <si>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</si>
  <si>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</si>
  <si>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</si>
  <si>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</si>
  <si>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</si>
  <si>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</si>
  <si>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</si>
  <si>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</si>
  <si>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</si>
  <si>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</si>
  <si>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</si>
  <si>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</si>
  <si>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</si>
  <si>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</si>
  <si>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</si>
  <si>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</si>
  <si>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</si>
  <si>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</si>
  <si>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</si>
  <si>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</si>
  <si>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</si>
  <si>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</si>
  <si>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</si>
  <si>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</si>
  <si>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</si>
  <si>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</si>
  <si>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</si>
  <si>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</si>
  <si>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</si>
  <si>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</si>
  <si>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</si>
  <si>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</si>
  <si>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</si>
  <si>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</si>
  <si>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</si>
  <si>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</si>
  <si>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</si>
  <si>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</si>
  <si>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</si>
  <si>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</si>
  <si>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</si>
  <si>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</si>
  <si>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</si>
  <si>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</si>
  <si>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</si>
  <si>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</si>
  <si>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</si>
  <si>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</si>
  <si>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</si>
  <si>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</si>
  <si>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</si>
  <si>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</si>
  <si>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</si>
  <si>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</si>
  <si>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</si>
  <si>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</si>
  <si>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</si>
  <si>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</si>
  <si>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</si>
  <si>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</si>
  <si>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</si>
  <si>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</si>
  <si>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</si>
  <si>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</si>
  <si>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</si>
  <si>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</si>
  <si>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</si>
  <si>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</si>
  <si>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</si>
  <si>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</si>
  <si>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</si>
  <si>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</si>
  <si>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</si>
  <si>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</si>
  <si>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</si>
  <si>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</si>
  <si>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</si>
  <si>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</si>
  <si>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</si>
  <si>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</si>
  <si>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</si>
  <si>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</si>
  <si>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</si>
  <si>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</si>
  <si>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</si>
  <si>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</si>
  <si>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</si>
  <si>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</si>
  <si>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</si>
  <si>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</si>
  <si>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</si>
  <si>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</si>
  <si>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</si>
  <si>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</si>
  <si>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</si>
  <si>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</si>
  <si>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</si>
  <si>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</si>
  <si>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</si>
  <si>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</si>
  <si>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</si>
  <si>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</si>
  <si>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</si>
  <si>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</si>
  <si>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</si>
  <si>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</si>
  <si>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</si>
  <si>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</si>
  <si>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</si>
  <si>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</si>
  <si>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</si>
  <si>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</si>
  <si>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</si>
  <si>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</si>
  <si>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</si>
  <si>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</si>
  <si>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</si>
  <si>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</si>
  <si>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</si>
  <si>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</si>
  <si>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</si>
  <si>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</si>
  <si>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</si>
  <si>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</si>
  <si>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</si>
  <si>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</si>
  <si>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</si>
  <si>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</si>
  <si>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</si>
  <si>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</si>
  <si>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</si>
  <si>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</si>
  <si>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</si>
  <si>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</si>
  <si>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</si>
  <si>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</si>
  <si>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</si>
  <si>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</si>
  <si>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</si>
  <si>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</si>
  <si>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</si>
  <si>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</si>
  <si>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</si>
  <si>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</si>
  <si>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</si>
  <si>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</si>
  <si>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</si>
  <si>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</si>
  <si>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</si>
  <si>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</si>
  <si>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</si>
  <si>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</si>
  <si>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</si>
  <si>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</si>
  <si>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</si>
  <si>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</si>
  <si>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</si>
  <si>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</si>
  <si>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</si>
  <si>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</si>
  <si>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</si>
  <si>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</si>
  <si>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</si>
  <si>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</si>
  <si>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</si>
  <si>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</si>
  <si>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</si>
  <si>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</si>
  <si>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</si>
  <si>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</si>
  <si>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</si>
  <si>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</si>
  <si>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</si>
  <si>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</si>
  <si>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</si>
  <si>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</si>
  <si>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</si>
  <si>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</si>
  <si>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</si>
  <si>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</si>
  <si>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</si>
  <si>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</si>
  <si>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</si>
  <si>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</si>
  <si>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</si>
  <si>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</si>
  <si>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</si>
  <si>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</si>
  <si>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</si>
  <si>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</si>
  <si>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</si>
  <si>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</si>
  <si>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</si>
  <si>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</si>
  <si>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</si>
  <si>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</si>
  <si>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</si>
  <si>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</si>
  <si>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</si>
  <si>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</si>
  <si>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</si>
  <si>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</si>
  <si>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</si>
  <si>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</si>
  <si>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</si>
  <si>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</si>
  <si>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</si>
  <si>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</si>
  <si>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</si>
  <si>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</si>
  <si>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</si>
  <si>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</si>
  <si>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</si>
  <si>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</si>
  <si>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</si>
  <si>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</si>
  <si>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</si>
  <si>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</si>
  <si>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</si>
  <si>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</si>
  <si>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</si>
  <si>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</si>
  <si>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</si>
  <si>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</si>
  <si>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</si>
  <si>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</si>
  <si>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</si>
  <si>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</si>
  <si>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</si>
  <si>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</si>
  <si>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</si>
  <si>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</si>
  <si>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</si>
  <si>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</si>
  <si>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</si>
  <si>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</si>
  <si>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</si>
  <si>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</si>
  <si>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</si>
  <si>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</si>
  <si>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</si>
  <si>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</si>
  <si>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</si>
  <si>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</si>
  <si>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</si>
  <si>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</si>
  <si>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</si>
  <si>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</si>
  <si>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</si>
  <si>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</si>
  <si>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</si>
  <si>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</si>
  <si>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</si>
  <si>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</si>
  <si>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</si>
  <si>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</si>
  <si>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</si>
  <si>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</si>
  <si>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</si>
  <si>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</si>
  <si>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</si>
  <si>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</si>
  <si>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</si>
  <si>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</si>
  <si>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</si>
  <si>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</si>
  <si>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</si>
  <si>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</si>
  <si>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</si>
  <si>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</si>
  <si>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</si>
  <si>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</si>
  <si>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</si>
  <si>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</si>
  <si>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</si>
  <si>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</si>
  <si>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</si>
  <si>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</si>
  <si>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</si>
  <si>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</si>
  <si>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</si>
  <si>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</si>
  <si>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</si>
  <si>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</si>
  <si>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</si>
  <si>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</si>
  <si>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</si>
  <si>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</si>
  <si>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</si>
  <si>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</si>
  <si>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</si>
  <si>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</si>
  <si>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</si>
  <si>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</si>
  <si>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</si>
  <si>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</si>
  <si>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</si>
  <si>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</si>
  <si>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</si>
  <si>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</si>
  <si>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</si>
  <si>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</si>
  <si>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</si>
  <si>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</si>
  <si>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</si>
  <si>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</si>
  <si>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</si>
  <si>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</si>
  <si>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</si>
  <si>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</si>
  <si>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</si>
  <si>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</si>
  <si>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</si>
  <si>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</si>
  <si>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</si>
  <si>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</si>
  <si>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</si>
  <si>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</si>
  <si>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</si>
  <si>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</si>
  <si>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</si>
  <si>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</si>
  <si>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</si>
  <si>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</si>
  <si>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</si>
  <si>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</si>
  <si>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</si>
  <si>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</si>
  <si>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</si>
  <si>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</si>
  <si>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</si>
  <si>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</si>
  <si>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</si>
  <si>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</si>
  <si>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</si>
  <si>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</si>
  <si>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</si>
  <si>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</si>
  <si>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</si>
  <si>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</si>
  <si>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</si>
  <si>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</si>
  <si>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</si>
  <si>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</si>
  <si>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</si>
  <si>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</si>
  <si>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</si>
  <si>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</si>
  <si>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</si>
  <si>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</si>
  <si>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</si>
  <si>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</si>
  <si>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</si>
  <si>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</si>
  <si>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</si>
  <si>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</si>
  <si>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</si>
  <si>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</si>
  <si>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</si>
  <si>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</si>
  <si>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</si>
  <si>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</si>
  <si>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</si>
  <si>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</si>
  <si>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</si>
  <si>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</si>
  <si>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</si>
  <si>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</si>
  <si>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</si>
  <si>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</si>
  <si>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</si>
  <si>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</si>
  <si>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</si>
  <si>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</si>
  <si>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</si>
  <si>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</si>
  <si>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</si>
  <si>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</si>
  <si>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</si>
  <si>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</si>
  <si>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</si>
  <si>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</si>
  <si>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</si>
  <si>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</si>
  <si>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</si>
  <si>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</si>
  <si>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</si>
  <si>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</si>
  <si>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</si>
  <si>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</si>
  <si>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</si>
  <si>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</si>
  <si>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</si>
  <si>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</si>
  <si>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</si>
  <si>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</si>
  <si>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</si>
  <si>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</si>
  <si>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</si>
  <si>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</si>
  <si>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</si>
  <si>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</si>
  <si>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</si>
  <si>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</si>
  <si>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</si>
  <si>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</si>
  <si>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</si>
  <si>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</si>
  <si>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</si>
  <si>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</si>
  <si>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</si>
  <si>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</si>
  <si>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</si>
  <si>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</si>
  <si>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</si>
  <si>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</si>
  <si>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</si>
  <si>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</si>
  <si>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</si>
  <si>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</si>
  <si>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</si>
  <si>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</si>
  <si>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</si>
  <si>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</si>
  <si>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</si>
  <si>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</si>
  <si>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</si>
  <si>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</si>
  <si>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</si>
  <si>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</si>
  <si>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</si>
  <si>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</si>
  <si>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</si>
  <si>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</si>
  <si>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</si>
  <si>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</si>
  <si>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</si>
  <si>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</si>
  <si>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</si>
  <si>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</si>
  <si>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</si>
  <si>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</si>
  <si>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</si>
  <si>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</si>
  <si>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</si>
  <si>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</si>
  <si>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</si>
  <si>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</si>
  <si>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</si>
  <si>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</si>
  <si>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</si>
  <si>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</si>
  <si>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</si>
  <si>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</si>
  <si>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</si>
  <si>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</si>
  <si>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</si>
  <si>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</si>
  <si>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</si>
  <si>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</si>
  <si>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</si>
  <si>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</si>
  <si>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</si>
  <si>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</si>
  <si>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</si>
  <si>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</si>
  <si>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</si>
  <si>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</si>
  <si>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</si>
  <si>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</si>
  <si>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</si>
  <si>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</si>
  <si>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</si>
  <si>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</si>
  <si>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</si>
  <si>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</si>
  <si>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</si>
  <si>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</si>
  <si>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</si>
  <si>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</si>
  <si>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</si>
  <si>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</si>
  <si>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</si>
  <si>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</si>
  <si>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</si>
  <si>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</si>
  <si>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</si>
  <si>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</si>
  <si>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</si>
  <si>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</si>
  <si>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</si>
  <si>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</si>
  <si>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</si>
  <si>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</si>
  <si>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</si>
  <si>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</si>
  <si>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</si>
  <si>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</si>
  <si>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</si>
  <si>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</si>
  <si>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</si>
  <si>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</si>
  <si>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</si>
  <si>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</si>
  <si>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</si>
  <si>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</si>
  <si>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</si>
  <si>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</si>
  <si>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</si>
  <si>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</si>
  <si>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</si>
  <si>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</si>
  <si>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</si>
  <si>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</si>
  <si>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</si>
  <si>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</si>
  <si>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</si>
  <si>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</si>
  <si>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</si>
  <si>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</si>
  <si>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</si>
  <si>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</si>
  <si>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</si>
  <si>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</si>
  <si>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</si>
  <si>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</si>
  <si>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</si>
  <si>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</si>
  <si>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</si>
  <si>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</si>
  <si>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</si>
  <si>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</si>
  <si>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</si>
  <si>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</si>
  <si>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</si>
  <si>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</si>
  <si>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</si>
  <si>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</si>
  <si>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</si>
  <si>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</si>
  <si>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</si>
  <si>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</si>
  <si>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</si>
  <si>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</si>
  <si>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</si>
  <si>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</si>
  <si>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</si>
  <si>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</si>
  <si>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</si>
  <si>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</si>
  <si>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</si>
  <si>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</si>
  <si>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</si>
  <si>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</si>
  <si>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</si>
  <si>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</si>
  <si>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</si>
  <si>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</si>
  <si>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</si>
  <si>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</si>
  <si>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</si>
  <si>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</si>
  <si>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</si>
  <si>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</si>
  <si>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</si>
  <si>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</si>
  <si>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</si>
  <si>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</si>
  <si>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</si>
  <si>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</si>
  <si>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</si>
  <si>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</si>
  <si>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</si>
  <si>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</si>
  <si>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</si>
  <si>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</si>
  <si>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</si>
  <si>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</si>
  <si>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</si>
  <si>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</si>
  <si>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</si>
  <si>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</si>
  <si>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</si>
  <si>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</si>
  <si>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</si>
  <si>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</si>
  <si>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</si>
  <si>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</si>
  <si>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</si>
  <si>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</si>
  <si>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</si>
  <si>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</si>
  <si>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</si>
  <si>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</si>
  <si>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</si>
  <si>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</si>
  <si>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</si>
  <si>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</si>
  <si>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</si>
  <si>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</si>
  <si>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</si>
  <si>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</si>
  <si>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</si>
  <si>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</si>
  <si>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</si>
  <si>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</si>
  <si>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</si>
  <si>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</si>
  <si>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</si>
  <si>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</si>
  <si>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</si>
  <si>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</si>
  <si>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</si>
  <si>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</si>
  <si>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</si>
  <si>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</si>
  <si>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</si>
  <si>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</si>
  <si>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</si>
  <si>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</si>
  <si>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</si>
  <si>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</si>
  <si>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</si>
  <si>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</si>
  <si>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</si>
  <si>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</si>
  <si>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</si>
  <si>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</si>
  <si>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</si>
  <si>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</si>
  <si>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</si>
  <si>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</si>
  <si>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</si>
  <si>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</si>
  <si>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</si>
  <si>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</si>
  <si>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</si>
  <si>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</si>
  <si>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</si>
  <si>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</si>
  <si>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</si>
  <si>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</si>
  <si>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</si>
  <si>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</si>
  <si>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</si>
  <si>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</si>
  <si>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</si>
  <si>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</si>
  <si>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</si>
  <si>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</si>
  <si>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</si>
  <si>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</si>
  <si>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</si>
  <si>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</si>
  <si>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</si>
  <si>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</si>
  <si>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</si>
  <si>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</si>
  <si>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</si>
  <si>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</si>
  <si>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</si>
  <si>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</si>
  <si>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</si>
  <si>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</si>
  <si>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</si>
  <si>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</si>
  <si>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</si>
  <si>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</si>
  <si>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</si>
  <si>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</si>
  <si>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</si>
  <si>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</si>
  <si>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</si>
  <si>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</si>
  <si>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</si>
  <si>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</si>
  <si>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</si>
  <si>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</si>
  <si>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</si>
  <si>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</si>
  <si>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</si>
  <si>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</si>
  <si>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</si>
  <si>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</si>
  <si>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</si>
  <si>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</si>
  <si>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</si>
  <si>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</si>
  <si>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</si>
  <si>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</si>
  <si>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</si>
  <si>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</si>
  <si>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</si>
  <si>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</si>
  <si>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</si>
  <si>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</si>
  <si>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</si>
  <si>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</si>
  <si>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</si>
  <si>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</si>
  <si>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</si>
  <si>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</si>
  <si>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</si>
  <si>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</si>
  <si>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</si>
  <si>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</si>
  <si>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</si>
  <si>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</si>
  <si>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</si>
  <si>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</si>
  <si>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</si>
  <si>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</si>
  <si>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</si>
  <si>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</si>
  <si>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</si>
  <si>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</si>
  <si>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</si>
  <si>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</si>
  <si>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</si>
  <si>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</si>
  <si>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</si>
  <si>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</si>
  <si>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</si>
  <si>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</si>
  <si>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</si>
  <si>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</si>
  <si>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</si>
  <si>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</si>
  <si>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</si>
  <si>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</si>
  <si>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</si>
  <si>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</si>
  <si>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</si>
  <si>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</si>
  <si>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</si>
  <si>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</si>
  <si>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</si>
  <si>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</si>
  <si>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</si>
  <si>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</si>
  <si>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</si>
  <si>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</si>
  <si>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</si>
  <si>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</si>
  <si>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</si>
  <si>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</si>
  <si>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</si>
  <si>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</si>
  <si>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</si>
  <si>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</si>
  <si>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</si>
  <si>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</si>
  <si>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</si>
  <si>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</si>
  <si>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</si>
  <si>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</si>
  <si>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</si>
  <si>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</si>
  <si>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</si>
  <si>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</si>
  <si>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</si>
  <si>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</si>
  <si>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</si>
  <si>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</si>
  <si>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</si>
  <si>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</si>
  <si>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</si>
  <si>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</si>
  <si>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</si>
  <si>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</si>
  <si>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</si>
  <si>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</si>
  <si>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</si>
  <si>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</si>
  <si>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</si>
  <si>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</si>
  <si>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</si>
  <si>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</si>
  <si>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</si>
  <si>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</si>
  <si>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</si>
  <si>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</si>
  <si>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</si>
  <si>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</si>
  <si>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</si>
  <si>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</si>
  <si>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</si>
  <si>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</si>
  <si>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</si>
  <si>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</si>
  <si>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</si>
  <si>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</si>
  <si>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</si>
  <si>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</si>
  <si>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</si>
  <si>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</si>
  <si>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</si>
  <si>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</si>
  <si>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</si>
  <si>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</si>
  <si>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</si>
  <si>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</si>
  <si>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</si>
  <si>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</si>
  <si>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</si>
  <si>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</si>
  <si>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</si>
  <si>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</si>
  <si>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</si>
  <si>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</si>
  <si>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</si>
  <si>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</si>
  <si>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</si>
  <si>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</si>
  <si>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</si>
  <si>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</si>
  <si>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</si>
  <si>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</si>
  <si>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</si>
  <si>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</si>
  <si>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</si>
  <si>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</si>
  <si>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</si>
  <si>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</si>
  <si>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</si>
  <si>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</si>
  <si>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</si>
  <si>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</si>
  <si>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</si>
  <si>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</si>
  <si>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</si>
  <si>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</si>
  <si>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</si>
  <si>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</si>
  <si>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</si>
  <si>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</si>
  <si>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</si>
  <si>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</si>
  <si>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</si>
  <si>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</si>
  <si>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</si>
  <si>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</si>
  <si>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</si>
  <si>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</si>
  <si>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</si>
  <si>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</si>
  <si>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</si>
  <si>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</si>
  <si>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</si>
  <si>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</si>
  <si>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</si>
  <si>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</si>
  <si>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</si>
  <si>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</si>
  <si>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</si>
  <si>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</si>
  <si>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</si>
  <si>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</si>
  <si>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</si>
  <si>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</si>
  <si>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</si>
  <si>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</si>
  <si>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</si>
  <si>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</si>
  <si>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</si>
  <si>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</si>
  <si>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</si>
  <si>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</si>
  <si>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</si>
  <si>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</si>
  <si>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</si>
  <si>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</si>
  <si>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</si>
  <si>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</si>
  <si>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</si>
  <si>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</si>
  <si>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</si>
  <si>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</si>
  <si>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</si>
  <si>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</si>
  <si>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</si>
  <si>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</si>
  <si>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</si>
  <si>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</si>
  <si>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</si>
  <si>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</si>
  <si>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</si>
  <si>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</si>
  <si>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</si>
  <si>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</si>
  <si>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</si>
  <si>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</si>
  <si>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</si>
  <si>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</si>
  <si>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</si>
  <si>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</si>
  <si>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</si>
  <si>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</si>
  <si>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</si>
  <si>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</si>
  <si>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</si>
  <si>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</si>
  <si>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</si>
  <si>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</si>
  <si>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</si>
  <si>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</si>
  <si>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</si>
  <si>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</si>
  <si>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</si>
  <si>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</si>
  <si>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</si>
  <si>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</si>
  <si>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</si>
  <si>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</si>
  <si>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</si>
  <si>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</si>
  <si>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</si>
  <si>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</si>
  <si>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</si>
  <si>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</si>
  <si>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</si>
  <si>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</si>
  <si>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</si>
  <si>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</si>
  <si>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</si>
  <si>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</si>
  <si>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</si>
  <si>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</si>
  <si>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</si>
  <si>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</si>
  <si>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</si>
  <si>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</si>
  <si>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</si>
  <si>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</si>
  <si>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</si>
  <si>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</si>
  <si>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</si>
  <si>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</si>
  <si>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</si>
  <si>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</si>
  <si>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</si>
  <si>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</si>
  <si>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</si>
  <si>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</si>
  <si>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</si>
  <si>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</si>
  <si>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</si>
  <si>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</si>
  <si>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</si>
  <si>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</si>
  <si>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</si>
  <si>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</si>
  <si>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</si>
  <si>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</si>
  <si>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</si>
  <si>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</si>
  <si>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</si>
  <si>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</si>
  <si>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</si>
  <si>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</si>
  <si>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</si>
  <si>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</si>
  <si>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</si>
  <si>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</si>
  <si>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</si>
  <si>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</si>
  <si>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</si>
  <si>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</si>
  <si>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</si>
  <si>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</si>
  <si>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</si>
  <si>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</si>
  <si>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</si>
  <si>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</si>
  <si>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</si>
  <si>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</si>
  <si>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</si>
  <si>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</si>
  <si>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</si>
  <si>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</si>
  <si>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</si>
  <si>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</si>
  <si>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</si>
  <si>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</si>
  <si>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</si>
  <si>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</si>
  <si>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</si>
  <si>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</si>
  <si>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</si>
  <si>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</si>
  <si>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</si>
  <si>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</si>
  <si>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</si>
  <si>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</si>
  <si>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</si>
  <si>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</si>
  <si>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</si>
  <si>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</si>
  <si>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</si>
  <si>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</si>
  <si>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</si>
  <si>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</si>
  <si>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</si>
  <si>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</si>
  <si>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</si>
  <si>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</si>
  <si>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</si>
  <si>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</si>
  <si>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</si>
  <si>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</si>
  <si>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</si>
  <si>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</si>
  <si>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</si>
  <si>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</si>
  <si>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</si>
  <si>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</si>
  <si>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</si>
  <si>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</si>
  <si>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</si>
  <si>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</si>
  <si>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</si>
  <si>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</si>
  <si>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</si>
  <si>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</si>
  <si>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</si>
  <si>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</si>
  <si>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</si>
  <si>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</si>
  <si>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</si>
  <si>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</si>
  <si>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</si>
  <si>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</si>
  <si>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</si>
  <si>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</si>
  <si>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</si>
  <si>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</si>
  <si>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</si>
  <si>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</si>
  <si>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</si>
  <si>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</si>
  <si>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</si>
  <si>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</si>
  <si>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</si>
  <si>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</si>
  <si>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</si>
  <si>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</si>
  <si>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</si>
  <si>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</si>
  <si>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</si>
  <si>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</si>
  <si>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</si>
  <si>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</si>
  <si>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</si>
  <si>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</si>
  <si>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</si>
  <si>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</si>
  <si>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</si>
  <si>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</si>
  <si>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</si>
  <si>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</si>
  <si>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</si>
  <si>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</si>
  <si>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</si>
  <si>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</si>
  <si>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</si>
  <si>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</si>
  <si>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</si>
  <si>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</si>
  <si>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</si>
  <si>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</si>
  <si>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</si>
  <si>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</si>
  <si>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</si>
  <si>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</si>
  <si>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</si>
  <si>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</si>
  <si>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</si>
  <si>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</si>
  <si>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</si>
  <si>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</si>
  <si>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</si>
  <si>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</si>
  <si>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</si>
  <si>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</si>
  <si>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</si>
  <si>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</si>
  <si>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</si>
  <si>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</si>
  <si>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</si>
  <si>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</si>
  <si>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</si>
  <si>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</si>
  <si>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</si>
  <si>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</si>
  <si>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</si>
  <si>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</si>
  <si>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</si>
  <si>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</si>
  <si>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</si>
  <si>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</si>
  <si>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</si>
  <si>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</si>
  <si>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</si>
  <si>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</si>
  <si>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</si>
  <si>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</si>
  <si>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</si>
  <si>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</si>
  <si>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</si>
  <si>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</si>
  <si>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</si>
  <si>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</si>
  <si>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</si>
  <si>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</si>
  <si>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</si>
  <si>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</si>
  <si>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</si>
  <si>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</si>
  <si>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</si>
  <si>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</si>
  <si>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</si>
  <si>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</si>
  <si>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</si>
  <si>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</si>
  <si>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</si>
  <si>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</si>
  <si>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</si>
  <si>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</si>
  <si>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</si>
  <si>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</si>
  <si>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</si>
  <si>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</si>
  <si>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</si>
  <si>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</si>
  <si>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</si>
  <si>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</si>
  <si>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</si>
  <si>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</si>
  <si>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</si>
  <si>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</si>
  <si>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</si>
  <si>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</si>
  <si>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</si>
  <si>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</si>
  <si>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</si>
  <si>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</si>
  <si>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</si>
  <si>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</si>
  <si>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</si>
  <si>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</si>
  <si>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</si>
  <si>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</si>
  <si>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</si>
  <si>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</si>
  <si>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</si>
  <si>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</si>
  <si>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</si>
  <si>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</si>
  <si>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</si>
  <si>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</si>
  <si>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</si>
  <si>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</si>
  <si>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</si>
  <si>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</si>
  <si>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</si>
  <si>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</si>
  <si>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</si>
  <si>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</si>
  <si>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</si>
  <si>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</si>
  <si>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</si>
  <si>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</si>
  <si>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</si>
  <si>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</si>
  <si>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</si>
  <si>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</si>
  <si>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</si>
  <si>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</si>
  <si>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</si>
  <si>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</si>
  <si>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</si>
  <si>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</si>
  <si>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</si>
  <si>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</si>
  <si>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</si>
  <si>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</si>
  <si>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</si>
  <si>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</si>
  <si>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</si>
  <si>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</si>
  <si>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</si>
  <si>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</si>
  <si>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</si>
  <si>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</si>
  <si>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</si>
  <si>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</si>
  <si>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</si>
  <si>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</si>
  <si>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</si>
  <si>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</si>
  <si>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</si>
  <si>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</si>
  <si>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</si>
  <si>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</si>
  <si>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</si>
  <si>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</si>
  <si>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</si>
  <si>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</si>
  <si>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</si>
  <si>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</si>
  <si>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</si>
  <si>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</si>
  <si>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</si>
  <si>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</si>
  <si>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</si>
  <si>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</si>
  <si>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</si>
  <si>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</si>
  <si>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</si>
  <si>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</si>
  <si>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</si>
  <si>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</si>
  <si>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</si>
  <si>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</si>
  <si>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</si>
  <si>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</si>
  <si>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</si>
  <si>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</si>
  <si>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</si>
  <si>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</si>
  <si>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</si>
  <si>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</si>
  <si>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</si>
  <si>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</si>
  <si>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</si>
  <si>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</si>
  <si>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</si>
  <si>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</si>
  <si>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</si>
  <si>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</si>
  <si>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</si>
  <si>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</si>
  <si>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</si>
  <si>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</si>
  <si>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</si>
  <si>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</si>
  <si>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</si>
  <si>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</si>
  <si>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</si>
  <si>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</si>
  <si>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</si>
  <si>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</si>
  <si>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</si>
  <si>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</si>
  <si>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</si>
  <si>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</si>
  <si>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</si>
  <si>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</si>
  <si>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</si>
  <si>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</si>
  <si>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</si>
  <si>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</si>
  <si>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</si>
  <si>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</si>
  <si>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</si>
  <si>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</si>
  <si>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</si>
  <si>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</si>
  <si>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</si>
  <si>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</si>
  <si>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</si>
  <si>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</si>
  <si>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</si>
  <si>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</si>
  <si>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</si>
  <si>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</si>
  <si>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</si>
  <si>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</si>
  <si>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</si>
  <si>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</si>
  <si>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</si>
  <si>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</si>
  <si>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</si>
  <si>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</si>
  <si>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</si>
  <si>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</si>
  <si>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</si>
  <si>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</si>
  <si>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</si>
  <si>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</si>
  <si>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</si>
  <si>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</si>
  <si>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</si>
  <si>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</si>
  <si>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</si>
  <si>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</si>
  <si>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</si>
  <si>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</si>
  <si>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</si>
  <si>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</si>
  <si>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</si>
  <si>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</si>
  <si>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</si>
  <si>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</si>
  <si>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</si>
  <si>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</si>
  <si>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</si>
  <si>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</si>
  <si>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</si>
  <si>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</si>
  <si>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</si>
  <si>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</si>
  <si>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</si>
  <si>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</si>
  <si>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</si>
  <si>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</si>
  <si>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</si>
  <si>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</si>
  <si>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</si>
  <si>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</si>
  <si>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</si>
  <si>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</si>
  <si>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</si>
  <si>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</si>
  <si>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</si>
  <si>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</si>
  <si>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</si>
  <si>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</si>
  <si>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</si>
  <si>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</si>
  <si>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</si>
  <si>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</si>
  <si>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</si>
  <si>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</si>
  <si>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</si>
  <si>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</si>
  <si>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</si>
  <si>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</si>
  <si>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</si>
  <si>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</si>
  <si>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</si>
  <si>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</si>
  <si>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</si>
  <si>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</si>
  <si>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</si>
  <si>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</si>
  <si>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</si>
  <si>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</si>
  <si>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</si>
  <si>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</si>
  <si>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</si>
  <si>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</si>
  <si>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</si>
  <si>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</si>
  <si>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</si>
  <si>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</si>
  <si>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</si>
  <si>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</si>
  <si>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</si>
  <si>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</si>
  <si>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</si>
  <si>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</si>
  <si>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</si>
  <si>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</si>
  <si>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</si>
  <si>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</si>
  <si>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</si>
  <si>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</si>
  <si>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</si>
  <si>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</si>
  <si>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</si>
  <si>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</si>
  <si>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</si>
  <si>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</si>
  <si>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</si>
  <si>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</si>
  <si>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</si>
  <si>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</si>
  <si>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</si>
  <si>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</si>
  <si>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</si>
  <si>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</si>
  <si>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</si>
  <si>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</si>
  <si>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</si>
  <si>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</si>
  <si>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</si>
  <si>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</si>
  <si>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</si>
  <si>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</si>
  <si>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</si>
  <si>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</si>
  <si>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</si>
  <si>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</si>
  <si>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</si>
  <si>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</si>
  <si>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</si>
  <si>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</si>
  <si>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</si>
  <si>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</si>
  <si>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</si>
  <si>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</si>
  <si>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</si>
  <si>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</si>
  <si>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</si>
  <si>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</si>
  <si>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</si>
  <si>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</si>
  <si>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</si>
  <si>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</si>
  <si>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</si>
  <si>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</si>
  <si>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</si>
  <si>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</si>
  <si>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</si>
  <si>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</si>
  <si>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</si>
  <si>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</si>
  <si>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</si>
  <si>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</si>
  <si>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</si>
  <si>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</si>
  <si>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</si>
  <si>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</si>
  <si>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</si>
  <si>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</si>
  <si>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</si>
  <si>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</si>
  <si>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</si>
  <si>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</si>
  <si>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</si>
  <si>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</si>
  <si>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</si>
  <si>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</si>
  <si>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</si>
  <si>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</si>
  <si>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</si>
  <si>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</si>
  <si>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</si>
  <si>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</si>
  <si>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</si>
  <si>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</si>
  <si>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</si>
  <si>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</si>
  <si>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</si>
  <si>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</si>
  <si>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</si>
  <si>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</si>
  <si>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</si>
  <si>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</si>
  <si>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</si>
  <si>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</si>
  <si>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</si>
  <si>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</si>
  <si>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</si>
  <si>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</si>
  <si>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</si>
  <si>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</si>
  <si>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</si>
  <si>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</si>
  <si>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</si>
  <si>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</si>
  <si>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</si>
  <si>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</si>
  <si>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</si>
  <si>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</si>
  <si>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</si>
  <si>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</si>
  <si>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</si>
  <si>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</si>
  <si>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</si>
  <si>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</si>
  <si>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</si>
  <si>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</si>
  <si>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</si>
  <si>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</si>
  <si>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</si>
  <si>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</si>
  <si>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</si>
  <si>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</si>
  <si>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</si>
  <si>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</si>
  <si>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</si>
  <si>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</si>
  <si>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</si>
  <si>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</si>
  <si>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</si>
  <si>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</si>
  <si>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</si>
  <si>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</si>
  <si>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</si>
  <si>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</si>
  <si>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</si>
  <si>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</si>
  <si>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</si>
  <si>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</si>
  <si>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</si>
  <si>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</si>
  <si>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</si>
  <si>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</si>
  <si>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</si>
  <si>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</si>
  <si>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</si>
  <si>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</si>
  <si>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</si>
  <si>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</si>
  <si>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</si>
  <si>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</si>
  <si>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</si>
  <si>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</si>
  <si>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</si>
  <si>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</si>
  <si>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</si>
  <si>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</si>
  <si>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</si>
  <si>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</si>
  <si>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</si>
  <si>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</si>
  <si>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</si>
  <si>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</si>
  <si>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</si>
  <si>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</si>
  <si>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</si>
  <si>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</si>
  <si>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</si>
  <si>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</si>
  <si>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</si>
  <si>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</si>
  <si>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</si>
  <si>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</si>
  <si>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</si>
  <si>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</si>
  <si>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</si>
  <si>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</si>
  <si>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</si>
  <si>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</si>
  <si>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</si>
  <si>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</si>
  <si>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</si>
  <si>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</si>
  <si>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</si>
  <si>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</si>
  <si>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</si>
  <si>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</si>
  <si>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</si>
  <si>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</si>
  <si>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</si>
  <si>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</si>
  <si>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</si>
  <si>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</si>
  <si>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</si>
  <si>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</si>
  <si>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</si>
  <si>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</si>
  <si>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</si>
  <si>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</si>
  <si>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</si>
  <si>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</si>
  <si>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</si>
  <si>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</si>
  <si>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</si>
  <si>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</si>
  <si>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</si>
  <si>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</si>
  <si>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</si>
  <si>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</si>
  <si>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</si>
  <si>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</si>
  <si>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</si>
  <si>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</si>
  <si>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</si>
  <si>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</si>
  <si>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</si>
  <si>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</si>
  <si>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</si>
  <si>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</si>
  <si>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</si>
  <si>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</si>
  <si>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</si>
  <si>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</si>
  <si>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</si>
  <si>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</si>
  <si>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</si>
  <si>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</si>
  <si>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</si>
  <si>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</si>
  <si>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</si>
  <si>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</si>
  <si>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</si>
  <si>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</si>
  <si>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</si>
  <si>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</si>
  <si>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</si>
  <si>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</si>
  <si>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</si>
  <si>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</si>
  <si>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</si>
  <si>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</si>
  <si>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</si>
  <si>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</si>
  <si>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</si>
  <si>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</si>
  <si>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</si>
  <si>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</si>
  <si>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</si>
  <si>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</si>
  <si>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</si>
  <si>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</si>
  <si>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</si>
  <si>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</si>
  <si>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</si>
  <si>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</si>
  <si>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</si>
  <si>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</si>
  <si>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</si>
  <si>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</si>
  <si>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</si>
  <si>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</si>
  <si>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</si>
  <si>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</si>
  <si>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</si>
  <si>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</si>
  <si>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</si>
  <si>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</si>
  <si>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</si>
  <si>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</si>
  <si>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</si>
  <si>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</si>
  <si>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</si>
  <si>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</si>
  <si>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</si>
  <si>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</si>
  <si>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</si>
  <si>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</si>
  <si>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</si>
  <si>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</si>
  <si>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</si>
  <si>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</si>
  <si>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</si>
  <si>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</si>
  <si>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</si>
  <si>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</si>
  <si>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</si>
  <si>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</si>
  <si>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</si>
  <si>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</si>
  <si>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</si>
  <si>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</si>
  <si>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</si>
  <si>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</si>
  <si>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</si>
  <si>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</si>
  <si>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</si>
  <si>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</si>
  <si>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</si>
  <si>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</si>
  <si>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</si>
  <si>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</si>
  <si>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</si>
  <si>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</si>
  <si>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</si>
  <si>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</si>
  <si>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</si>
  <si>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</si>
  <si>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</si>
  <si>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</si>
  <si>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</si>
  <si>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</si>
  <si>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</si>
  <si>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</si>
  <si>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</si>
  <si>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</si>
  <si>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</si>
  <si>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</si>
  <si>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</si>
  <si>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</si>
  <si>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</si>
  <si>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</si>
  <si>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</si>
  <si>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</si>
  <si>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</si>
  <si>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</si>
  <si>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</si>
  <si>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</si>
  <si>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</si>
  <si>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</si>
  <si>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</si>
  <si>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</si>
  <si>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</si>
  <si>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</si>
  <si>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</si>
  <si>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</si>
  <si>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</si>
  <si>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</si>
  <si>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</si>
  <si>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</si>
  <si>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</si>
  <si>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</si>
  <si>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</si>
  <si>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</si>
  <si>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</si>
  <si>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</si>
  <si>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</si>
  <si>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</si>
  <si>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</si>
  <si>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</si>
  <si>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</si>
  <si>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</si>
  <si>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</si>
  <si>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</si>
  <si>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</si>
  <si>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</si>
  <si>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</si>
  <si>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</si>
  <si>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</si>
  <si>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</si>
  <si>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</si>
  <si>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</si>
  <si>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</si>
  <si>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</si>
  <si>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</si>
  <si>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</si>
  <si>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</si>
  <si>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</si>
  <si>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</si>
  <si>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</si>
  <si>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</si>
  <si>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</si>
  <si>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</si>
  <si>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</si>
  <si>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</si>
  <si>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</si>
  <si>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</si>
  <si>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</si>
  <si>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</si>
  <si>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</si>
  <si>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</si>
  <si>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</si>
  <si>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</si>
  <si>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</si>
  <si>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</si>
  <si>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</si>
  <si>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</si>
  <si>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</si>
  <si>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</si>
  <si>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</si>
  <si>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</si>
  <si>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</si>
  <si>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</si>
  <si>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</si>
  <si>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</si>
  <si>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</si>
  <si>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</si>
  <si>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</si>
  <si>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</si>
  <si>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</si>
  <si>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</si>
  <si>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</si>
  <si>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</si>
  <si>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</si>
  <si>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</si>
  <si>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</si>
  <si>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</si>
  <si>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</si>
  <si>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</si>
  <si>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</si>
  <si>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</si>
  <si>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</si>
  <si>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</si>
  <si>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</si>
  <si>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</si>
  <si>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</si>
  <si>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</si>
  <si>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</si>
  <si>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</si>
  <si>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</si>
  <si>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</si>
  <si>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</si>
  <si>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</si>
  <si>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</si>
  <si>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</si>
  <si>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</si>
  <si>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</si>
  <si>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</si>
  <si>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</si>
  <si>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</si>
  <si>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</si>
  <si>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</si>
  <si>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</si>
  <si>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</si>
  <si>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</si>
  <si>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</si>
  <si>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</si>
  <si>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</si>
  <si>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</si>
  <si>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</si>
  <si>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</si>
  <si>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</si>
  <si>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</si>
  <si>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</si>
  <si>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</si>
  <si>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</si>
  <si>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</si>
  <si>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</si>
  <si>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</si>
  <si>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</si>
  <si>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</si>
  <si>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</si>
  <si>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</si>
  <si>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</si>
  <si>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</si>
  <si>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</si>
  <si>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</si>
  <si>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</si>
  <si>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</si>
  <si>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</si>
  <si>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</si>
  <si>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</si>
  <si>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</si>
  <si>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</si>
  <si>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</si>
  <si>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</si>
  <si>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</si>
  <si>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</si>
  <si>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</si>
  <si>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</si>
  <si>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</si>
  <si>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</si>
  <si>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</si>
  <si>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</si>
  <si>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</si>
  <si>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</si>
  <si>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</si>
  <si>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</si>
  <si>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</si>
  <si>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</si>
  <si>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</si>
  <si>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</si>
  <si>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</si>
  <si>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</si>
  <si>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</si>
  <si>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</si>
  <si>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</si>
  <si>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</si>
  <si>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</si>
  <si>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</si>
  <si>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</si>
  <si>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</si>
  <si>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</si>
  <si>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</si>
  <si>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</si>
  <si>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</si>
  <si>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</si>
  <si>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</si>
  <si>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</si>
  <si>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</si>
  <si>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</si>
  <si>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</si>
  <si>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</si>
  <si>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</si>
  <si>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</si>
  <si>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</si>
  <si>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</si>
  <si>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</si>
  <si>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</si>
  <si>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</si>
  <si>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</si>
  <si>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</si>
  <si>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</si>
  <si>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</si>
  <si>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</si>
  <si>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</si>
  <si>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</si>
  <si>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</si>
  <si>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</si>
  <si>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</si>
  <si>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</si>
  <si>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</si>
  <si>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</si>
  <si>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</si>
  <si>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</si>
  <si>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</si>
  <si>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</si>
  <si>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</si>
  <si>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</si>
  <si>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</si>
  <si>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</si>
  <si>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</si>
  <si>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</si>
  <si>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</si>
  <si>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</si>
  <si>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</si>
  <si>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</si>
  <si>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</si>
  <si>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</si>
  <si>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</si>
  <si>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</si>
  <si>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</si>
  <si>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</si>
  <si>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</si>
  <si>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</si>
  <si>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</si>
  <si>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</si>
  <si>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</si>
  <si>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</si>
  <si>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</si>
  <si>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</si>
  <si>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</si>
  <si>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</si>
  <si>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</si>
  <si>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</si>
  <si>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</si>
  <si>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</si>
  <si>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</si>
  <si>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</si>
  <si>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</si>
  <si>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</si>
  <si>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</si>
  <si>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</si>
  <si>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</si>
  <si>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</si>
  <si>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</si>
  <si>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</si>
  <si>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</si>
  <si>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</si>
  <si>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</si>
  <si>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</si>
  <si>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</si>
  <si>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</si>
  <si>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</si>
  <si>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</si>
  <si>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</si>
  <si>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</si>
  <si>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</si>
  <si>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</si>
  <si>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</si>
  <si>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</si>
  <si>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</si>
  <si>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</si>
  <si>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</si>
  <si>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</si>
  <si>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</si>
  <si>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</si>
  <si>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</si>
  <si>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</si>
  <si>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</si>
  <si>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</si>
  <si>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</si>
  <si>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</si>
  <si>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</si>
  <si>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</si>
  <si>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</si>
  <si>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</si>
  <si>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</si>
  <si>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</si>
  <si>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</si>
  <si>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</si>
  <si>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</si>
  <si>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</si>
  <si>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</si>
  <si>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</si>
  <si>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</si>
  <si>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</si>
  <si>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</si>
  <si>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</si>
  <si>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</si>
  <si>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</si>
  <si>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</si>
  <si>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</si>
  <si>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</si>
  <si>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</si>
  <si>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</si>
  <si>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</si>
  <si>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</si>
  <si>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</si>
  <si>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</si>
  <si>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</si>
  <si>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</si>
  <si>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</si>
  <si>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</si>
  <si>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</si>
  <si>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</si>
  <si>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</si>
  <si>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</si>
  <si>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</si>
  <si>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</si>
  <si>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</si>
  <si>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</si>
  <si>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</si>
  <si>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</si>
  <si>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</si>
  <si>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</si>
  <si>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</si>
  <si>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</si>
  <si>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</si>
  <si>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</si>
  <si>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</si>
  <si>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</si>
  <si>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</si>
  <si>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</si>
  <si>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</si>
  <si>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</si>
  <si>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</si>
  <si>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</si>
  <si>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</si>
  <si>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</si>
  <si>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</si>
  <si>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</si>
  <si>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</si>
  <si>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</si>
  <si>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</si>
  <si>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</si>
  <si>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</si>
  <si>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</si>
  <si>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</si>
  <si>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</si>
  <si>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</si>
  <si>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</si>
  <si>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</si>
  <si>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</si>
  <si>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</si>
  <si>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</si>
  <si>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</si>
  <si>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</si>
  <si>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</si>
  <si>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</si>
  <si>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</si>
  <si>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</si>
  <si>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</si>
  <si>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</si>
  <si>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</si>
  <si>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</si>
  <si>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</si>
  <si>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</si>
  <si>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</si>
  <si>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</si>
  <si>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</si>
  <si>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</si>
  <si>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</si>
  <si>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</si>
  <si>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</si>
  <si>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</si>
  <si>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</si>
  <si>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</si>
  <si>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</si>
  <si>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</si>
  <si>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</si>
  <si>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</si>
  <si>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</si>
  <si>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</si>
  <si>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</si>
  <si>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</si>
  <si>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</si>
  <si>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</si>
  <si>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</si>
  <si>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</si>
  <si>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</si>
  <si>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</si>
  <si>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</si>
  <si>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</si>
  <si>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</si>
  <si>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</si>
  <si>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</si>
  <si>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</si>
  <si>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</si>
  <si>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</si>
  <si>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</si>
  <si>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</si>
  <si>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</si>
  <si>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</si>
  <si>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</si>
  <si>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</si>
  <si>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</si>
  <si>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</si>
  <si>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</si>
  <si>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</si>
  <si>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</si>
  <si>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</si>
  <si>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</si>
  <si>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</si>
  <si>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</si>
  <si>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</si>
  <si>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</si>
  <si>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</si>
  <si>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</si>
  <si>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</si>
  <si>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</si>
  <si>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</si>
  <si>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</si>
  <si>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</si>
  <si>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</si>
  <si>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</si>
  <si>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</si>
  <si>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</si>
  <si>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</si>
  <si>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</si>
  <si>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</si>
  <si>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</si>
  <si>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</si>
  <si>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</si>
  <si>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</si>
  <si>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</si>
  <si>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</si>
  <si>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</si>
  <si>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</si>
  <si>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</si>
  <si>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</si>
  <si>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</si>
  <si>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</si>
  <si>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</si>
  <si>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</si>
  <si>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</si>
  <si>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</si>
  <si>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</si>
  <si>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</si>
  <si>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</si>
  <si>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</si>
  <si>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</si>
  <si>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</si>
  <si>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</si>
  <si>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</si>
  <si>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</si>
  <si>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</si>
  <si>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</si>
  <si>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</si>
  <si>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</si>
  <si>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</si>
  <si>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</si>
  <si>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</si>
  <si>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</si>
  <si>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</si>
  <si>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</si>
  <si>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</si>
  <si>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</si>
  <si>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</si>
  <si>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</si>
  <si>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</si>
  <si>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</si>
  <si>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</si>
  <si>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</si>
  <si>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</si>
  <si>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</si>
  <si>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</si>
  <si>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</si>
  <si>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</si>
  <si>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</si>
  <si>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</si>
  <si>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</si>
  <si>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</si>
  <si>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</si>
  <si>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</si>
  <si>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</si>
  <si>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</si>
  <si>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</si>
  <si>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</si>
  <si>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</si>
  <si>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</si>
  <si>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</si>
  <si>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</si>
  <si>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</si>
  <si>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</si>
  <si>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</si>
  <si>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</si>
  <si>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</si>
  <si>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</si>
  <si>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</si>
  <si>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</si>
  <si>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</si>
  <si>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</si>
  <si>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</si>
  <si>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</si>
  <si>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</si>
  <si>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</si>
  <si>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</si>
  <si>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</si>
  <si>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</si>
  <si>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</si>
  <si>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</si>
  <si>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</si>
  <si>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</si>
  <si>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</si>
  <si>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</si>
  <si>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</si>
  <si>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</si>
  <si>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</si>
  <si>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</si>
  <si>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</si>
  <si>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</si>
  <si>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</si>
  <si>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</si>
  <si>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</si>
  <si>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</si>
  <si>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</si>
  <si>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</si>
  <si>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</si>
  <si>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</si>
  <si>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</si>
  <si>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</si>
  <si>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</si>
  <si>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</si>
  <si>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</si>
  <si>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</si>
  <si>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</si>
  <si>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</si>
  <si>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</si>
  <si>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</si>
  <si>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</si>
  <si>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</si>
  <si>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</si>
  <si>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</si>
  <si>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</si>
  <si>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</si>
  <si>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</si>
  <si>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</si>
  <si>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</si>
  <si>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</si>
  <si>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</si>
  <si>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</si>
  <si>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</si>
  <si>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</si>
  <si>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</si>
  <si>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</si>
  <si>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</si>
  <si>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</si>
  <si>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</si>
  <si>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</si>
  <si>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</si>
  <si>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</si>
  <si>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</si>
  <si>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</si>
  <si>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</si>
  <si>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</si>
  <si>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</si>
  <si>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</si>
  <si>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</si>
  <si>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</si>
  <si>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</si>
  <si>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</si>
  <si>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</si>
  <si>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</si>
  <si>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</si>
  <si>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</si>
  <si>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</si>
  <si>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</si>
  <si>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</si>
  <si>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</si>
  <si>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</si>
  <si>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</si>
  <si>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</si>
  <si>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</si>
  <si>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</si>
  <si>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</si>
  <si>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</si>
  <si>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</si>
  <si>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</si>
  <si>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</si>
  <si>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</si>
  <si>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</si>
  <si>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</si>
  <si>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</si>
  <si>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</si>
  <si>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</si>
  <si>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</si>
  <si>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</si>
  <si>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</si>
  <si>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</si>
  <si>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</si>
  <si>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</si>
  <si>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</si>
  <si>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</si>
  <si>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</si>
  <si>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</si>
  <si>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</si>
  <si>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</si>
  <si>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</si>
  <si>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</si>
  <si>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</si>
  <si>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</si>
  <si>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</si>
  <si>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</si>
  <si>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</si>
  <si>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</si>
  <si>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</si>
  <si>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</si>
  <si>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</si>
  <si>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</si>
  <si>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</si>
  <si>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</si>
  <si>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</si>
  <si>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</si>
  <si>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</si>
  <si>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</si>
  <si>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</si>
  <si>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</si>
  <si>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</si>
  <si>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</si>
  <si>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</si>
  <si>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</si>
  <si>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</si>
  <si>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</si>
  <si>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</si>
  <si>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</si>
  <si>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</si>
  <si>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</si>
  <si>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</si>
  <si>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</si>
  <si>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</si>
  <si>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</si>
  <si>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</si>
  <si>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</si>
  <si>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</si>
  <si>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</si>
  <si>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</si>
  <si>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</si>
  <si>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</si>
  <si>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</si>
  <si>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</si>
  <si>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</si>
  <si>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</si>
  <si>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</si>
  <si>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</si>
  <si>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</si>
  <si>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</si>
  <si>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</si>
  <si>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</si>
  <si>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</si>
  <si>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</si>
  <si>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</si>
  <si>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</si>
  <si>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</si>
  <si>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</si>
  <si>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</si>
  <si>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</si>
  <si>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</si>
  <si>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</si>
  <si>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</si>
  <si>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</si>
  <si>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</si>
  <si>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</si>
  <si>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</si>
  <si>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</si>
  <si>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</si>
  <si>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</si>
  <si>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</si>
  <si>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</si>
  <si>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</si>
  <si>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</si>
  <si>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</si>
  <si>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</si>
  <si>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</si>
  <si>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</si>
  <si>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</si>
  <si>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</si>
  <si>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</si>
  <si>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</si>
  <si>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</si>
  <si>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</si>
  <si>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</si>
  <si>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</si>
  <si>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</si>
  <si>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</si>
  <si>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</si>
  <si>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</si>
  <si>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</si>
  <si>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</si>
  <si>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</si>
  <si>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</si>
  <si>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</si>
  <si>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</si>
  <si>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</si>
  <si>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</si>
  <si>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</si>
  <si>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</si>
  <si>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</si>
  <si>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</si>
  <si>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</si>
  <si>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</si>
  <si>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</si>
  <si>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</si>
  <si>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</si>
  <si>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</si>
  <si>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</si>
  <si>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</si>
  <si>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</si>
  <si>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</si>
  <si>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</si>
  <si>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</si>
  <si>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</si>
  <si>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</si>
  <si>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</si>
  <si>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</si>
  <si>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</si>
  <si>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</si>
  <si>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</si>
  <si>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</si>
  <si>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</si>
  <si>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</si>
  <si>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</si>
  <si>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</si>
  <si>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</si>
  <si>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</si>
  <si>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</si>
  <si>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</si>
  <si>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</si>
  <si>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</si>
  <si>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</si>
  <si>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</si>
  <si>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</si>
  <si>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</si>
  <si>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</si>
  <si>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</si>
  <si>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</si>
  <si>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</si>
  <si>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</si>
  <si>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</si>
  <si>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</si>
  <si>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</si>
  <si>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</si>
  <si>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</si>
  <si>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</si>
  <si>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</si>
  <si>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</si>
  <si>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</si>
  <si>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</si>
  <si>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</si>
  <si>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</si>
  <si>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</si>
  <si>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</si>
  <si>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</si>
  <si>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</si>
  <si>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</si>
  <si>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</si>
  <si>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</si>
  <si>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</si>
  <si>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</si>
  <si>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</si>
  <si>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</si>
  <si>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</si>
  <si>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</si>
  <si>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</si>
  <si>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</si>
  <si>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</si>
  <si>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</si>
  <si>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</si>
  <si>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</si>
  <si>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</si>
  <si>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</si>
  <si>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</si>
  <si>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</si>
  <si>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</si>
  <si>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</si>
  <si>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</si>
  <si>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</si>
  <si>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</si>
  <si>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</si>
  <si>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</si>
  <si>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</si>
  <si>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</si>
  <si>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</si>
  <si>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</si>
  <si>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</si>
  <si>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</si>
  <si>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</si>
  <si>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</si>
  <si>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</si>
  <si>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</si>
  <si>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</si>
  <si>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</si>
  <si>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</si>
  <si>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</si>
  <si>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</si>
  <si>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</si>
  <si>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</si>
  <si>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</si>
  <si>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</si>
  <si>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</si>
  <si>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</si>
  <si>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</si>
  <si>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</si>
  <si>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</si>
  <si>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</si>
  <si>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</si>
  <si>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</si>
  <si>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</si>
  <si>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</si>
  <si>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</si>
  <si>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</si>
  <si>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</si>
  <si>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</si>
  <si>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</si>
  <si>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</si>
  <si>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</si>
  <si>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</si>
  <si>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</si>
  <si>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</si>
  <si>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</si>
  <si>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</si>
  <si>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</si>
  <si>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</si>
  <si>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</si>
  <si>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</si>
  <si>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</si>
  <si>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</si>
  <si>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</si>
  <si>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</si>
  <si>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</si>
  <si>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</si>
  <si>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</si>
  <si>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</si>
  <si>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</si>
  <si>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</si>
  <si>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</si>
  <si>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</si>
  <si>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</si>
  <si>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</si>
  <si>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</si>
  <si>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</si>
  <si>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</si>
  <si>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</si>
  <si>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</si>
  <si>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</si>
  <si>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</si>
  <si>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</si>
  <si>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</si>
  <si>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</si>
  <si>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</si>
  <si>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</si>
  <si>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</si>
  <si>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</si>
  <si>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</si>
  <si>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</si>
  <si>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</si>
  <si>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</si>
  <si>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</si>
  <si>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</si>
  <si>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</si>
  <si>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</si>
  <si>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</si>
  <si>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</si>
  <si>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</si>
  <si>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</si>
  <si>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</si>
  <si>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</si>
  <si>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</si>
  <si>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</si>
  <si>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</si>
  <si>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</si>
  <si>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</si>
  <si>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</si>
  <si>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</si>
  <si>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</si>
  <si>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</si>
  <si>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</si>
  <si>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</si>
  <si>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</si>
  <si>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</si>
  <si>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</si>
  <si>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</si>
  <si>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</si>
  <si>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</si>
  <si>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</si>
  <si>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</si>
  <si>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</si>
  <si>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</si>
  <si>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</si>
  <si>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</si>
  <si>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</si>
  <si>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</si>
  <si>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</si>
  <si>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</si>
  <si>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</si>
  <si>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</si>
  <si>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</si>
  <si>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</si>
  <si>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</si>
  <si>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</si>
  <si>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</si>
  <si>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</si>
  <si>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</si>
  <si>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</si>
  <si>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</si>
  <si>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</si>
  <si>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</si>
  <si>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</si>
  <si>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</si>
  <si>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</si>
  <si>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</si>
  <si>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</si>
  <si>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</si>
  <si>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</si>
  <si>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</si>
  <si>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</si>
  <si>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</si>
  <si>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</si>
  <si>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</si>
  <si>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</si>
  <si>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</si>
  <si>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</si>
  <si>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</si>
  <si>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</si>
  <si>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</si>
  <si>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</si>
  <si>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</si>
  <si>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</si>
  <si>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</si>
  <si>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</si>
  <si>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</si>
  <si>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</si>
  <si>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</si>
  <si>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</si>
  <si>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</si>
  <si>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</si>
  <si>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</si>
  <si>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</si>
  <si>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</si>
  <si>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</si>
  <si>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</si>
  <si>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</si>
  <si>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</si>
  <si>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</si>
  <si>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</si>
  <si>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</si>
  <si>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</si>
  <si>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</si>
  <si>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</si>
  <si>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</si>
  <si>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</si>
  <si>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</si>
  <si>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</si>
  <si>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</si>
  <si>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</si>
  <si>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</si>
  <si>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</si>
  <si>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</si>
  <si>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</si>
  <si>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</si>
  <si>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</si>
  <si>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</si>
  <si>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</si>
  <si>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</si>
  <si>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</si>
  <si>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</si>
  <si>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</si>
  <si>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</si>
  <si>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</si>
  <si>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</si>
  <si>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</si>
  <si>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</si>
  <si>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</si>
  <si>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</si>
  <si>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</si>
  <si>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</si>
  <si>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</si>
  <si>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</si>
  <si>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</si>
  <si>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</si>
  <si>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</si>
  <si>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</si>
  <si>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</si>
  <si>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</si>
  <si>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</si>
  <si>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</si>
  <si>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</si>
  <si>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</si>
  <si>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</si>
  <si>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</si>
  <si>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</si>
  <si>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</si>
  <si>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</si>
  <si>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</si>
  <si>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</si>
  <si>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</si>
  <si>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</si>
  <si>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</si>
  <si>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</si>
  <si>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</si>
  <si>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</si>
  <si>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</si>
  <si>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</si>
  <si>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</si>
  <si>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</si>
  <si>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</si>
  <si>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</si>
  <si>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</si>
  <si>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</si>
  <si>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</si>
  <si>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</si>
  <si>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</si>
  <si>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</si>
  <si>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</si>
  <si>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</si>
  <si>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</si>
  <si>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</si>
  <si>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</si>
  <si>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</si>
  <si>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</si>
  <si>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</si>
  <si>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</si>
  <si>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</si>
  <si>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</si>
  <si>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</si>
  <si>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</si>
  <si>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</si>
  <si>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</si>
  <si>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</si>
  <si>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</si>
  <si>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</si>
  <si>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</si>
  <si>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</si>
  <si>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</si>
  <si>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</si>
  <si>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</si>
  <si>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</si>
  <si>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</si>
  <si>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</si>
  <si>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</si>
  <si>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</si>
  <si>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</si>
  <si>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</si>
  <si>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</si>
  <si>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</si>
  <si>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</si>
  <si>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</si>
  <si>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</si>
  <si>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</si>
  <si>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</si>
  <si>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</si>
  <si>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</si>
  <si>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</si>
  <si>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</si>
  <si>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</si>
  <si>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</si>
  <si>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</si>
  <si>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</si>
  <si>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</si>
  <si>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</si>
  <si>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</si>
  <si>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</si>
  <si>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</si>
  <si>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</si>
  <si>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</si>
  <si>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</si>
  <si>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</si>
  <si>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</si>
  <si>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</si>
  <si>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</si>
  <si>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</si>
  <si>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</si>
  <si>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</si>
  <si>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</si>
  <si>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</si>
  <si>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</si>
  <si>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</si>
  <si>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</si>
  <si>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</si>
  <si>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</si>
  <si>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</si>
  <si>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</si>
  <si>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</si>
  <si>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</si>
  <si>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</si>
  <si>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</si>
  <si>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</si>
  <si>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</si>
  <si>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</si>
  <si>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</si>
  <si>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</si>
  <si>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</si>
  <si>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</si>
  <si>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</si>
  <si>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</si>
  <si>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</si>
  <si>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</si>
  <si>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</si>
  <si>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</si>
  <si>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</si>
  <si>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</si>
  <si>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</si>
  <si>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</si>
  <si>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</si>
  <si>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</si>
  <si>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</si>
  <si>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</si>
  <si>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</si>
  <si>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</si>
  <si>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</si>
  <si>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</si>
  <si>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</si>
  <si>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</si>
  <si>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</si>
  <si>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</si>
  <si>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</si>
  <si>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</si>
  <si>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</si>
  <si>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</si>
  <si>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</si>
  <si>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</si>
  <si>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</si>
  <si>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</si>
  <si>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</si>
  <si>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</si>
  <si>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</si>
  <si>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</si>
  <si>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</si>
  <si>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</si>
  <si>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</si>
  <si>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</si>
  <si>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</si>
  <si>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</si>
  <si>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</si>
  <si>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</si>
  <si>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</si>
  <si>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</si>
  <si>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</si>
  <si>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</si>
  <si>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</si>
  <si>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</si>
  <si>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</si>
  <si>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</si>
  <si>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</si>
  <si>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</si>
  <si>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</si>
  <si>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</si>
  <si>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</si>
  <si>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</si>
  <si>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</si>
  <si>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</si>
  <si>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</si>
  <si>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</si>
  <si>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</si>
  <si>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</si>
  <si>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</si>
  <si>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</si>
  <si>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</si>
  <si>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</si>
  <si>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</si>
  <si>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</si>
  <si>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</si>
  <si>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</si>
  <si>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</si>
  <si>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</si>
  <si>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</si>
  <si>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</si>
  <si>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</si>
  <si>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</si>
  <si>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</si>
  <si>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</si>
  <si>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</si>
  <si>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</si>
  <si>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</si>
  <si>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</si>
  <si>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</si>
  <si>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</si>
  <si>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</si>
  <si>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</si>
  <si>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</si>
  <si>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</si>
  <si>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</si>
  <si>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</si>
  <si>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</si>
  <si>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</si>
  <si>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</si>
  <si>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</si>
  <si>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</si>
  <si>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</si>
  <si>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</si>
  <si>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</si>
  <si>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</si>
  <si>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</si>
  <si>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</si>
  <si>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</si>
  <si>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</si>
  <si>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</si>
  <si>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</si>
  <si>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</si>
  <si>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</si>
  <si>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</si>
  <si>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</si>
  <si>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</si>
  <si>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</si>
  <si>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</si>
  <si>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</si>
  <si>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</si>
  <si>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</si>
  <si>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</si>
  <si>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</si>
  <si>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</si>
  <si>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</si>
  <si>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</si>
  <si>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</si>
  <si>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</si>
  <si>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</si>
  <si>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</si>
  <si>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</si>
  <si>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</si>
  <si>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</si>
  <si>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</si>
  <si>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</si>
  <si>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</si>
  <si>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</si>
  <si>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</si>
  <si>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</si>
  <si>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</si>
  <si>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</si>
  <si>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</si>
  <si>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</si>
  <si>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</si>
  <si>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</si>
  <si>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</si>
  <si>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</si>
  <si>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</si>
  <si>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</si>
  <si>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</si>
  <si>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</si>
  <si>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</si>
  <si>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</si>
  <si>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</si>
  <si>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</si>
  <si>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</si>
  <si>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</si>
  <si>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</si>
  <si>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</si>
  <si>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</si>
  <si>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</si>
  <si>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</si>
  <si>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</si>
  <si>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</si>
  <si>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</si>
  <si>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</si>
  <si>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</si>
  <si>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</si>
  <si>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</si>
  <si>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</si>
  <si>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</si>
  <si>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</si>
  <si>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</si>
  <si>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</si>
  <si>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</si>
  <si>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</si>
  <si>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</si>
  <si>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</si>
  <si>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</si>
  <si>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</si>
  <si>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</si>
  <si>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</si>
  <si>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</si>
  <si>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</si>
  <si>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</si>
  <si>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</si>
  <si>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</si>
  <si>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</si>
  <si>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</si>
  <si>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</si>
  <si>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</si>
  <si>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</si>
  <si>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</si>
  <si>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</si>
  <si>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</si>
  <si>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</si>
  <si>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</si>
  <si>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</si>
  <si>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</si>
  <si>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</si>
  <si>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</si>
  <si>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</si>
  <si>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</si>
  <si>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</si>
  <si>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</si>
  <si>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</si>
  <si>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</si>
  <si>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</si>
  <si>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</si>
  <si>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</si>
  <si>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</si>
  <si>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</si>
  <si>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</si>
  <si>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</si>
  <si>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</si>
  <si>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</si>
  <si>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</si>
  <si>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</si>
  <si>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</si>
  <si>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</si>
  <si>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</si>
  <si>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</si>
  <si>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</si>
  <si>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</si>
  <si>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</si>
  <si>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</si>
  <si>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</si>
  <si>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</si>
  <si>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</si>
  <si>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</si>
  <si>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</si>
  <si>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</si>
  <si>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</si>
  <si>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</si>
  <si>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</si>
  <si>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</si>
  <si>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</si>
  <si>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</si>
  <si>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</si>
  <si>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</si>
  <si>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</si>
  <si>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</si>
  <si>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</si>
  <si>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</si>
  <si>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</si>
  <si>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</si>
  <si>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</si>
  <si>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</si>
  <si>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</si>
  <si>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</si>
  <si>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</si>
  <si>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</si>
  <si>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</si>
  <si>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</si>
  <si>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</si>
  <si>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</si>
  <si>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</si>
  <si>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</si>
  <si>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</si>
  <si>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</si>
  <si>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</si>
  <si>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</si>
  <si>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</si>
  <si>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</si>
  <si>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</si>
  <si>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</si>
  <si>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</si>
  <si>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</si>
  <si>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</si>
  <si>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</si>
  <si>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</si>
  <si>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</si>
  <si>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</si>
  <si>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</si>
  <si>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</si>
  <si>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</si>
  <si>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</si>
  <si>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</si>
  <si>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</si>
  <si>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</si>
  <si>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</si>
  <si>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</si>
  <si>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</si>
  <si>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</si>
  <si>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</si>
  <si>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</si>
  <si>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</si>
  <si>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</si>
  <si>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</si>
  <si>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</si>
  <si>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</si>
  <si>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</si>
  <si>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</si>
  <si>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</si>
  <si>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</si>
  <si>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</si>
  <si>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</si>
  <si>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</si>
  <si>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</si>
  <si>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</si>
  <si>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</si>
  <si>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</si>
  <si>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</si>
  <si>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</si>
  <si>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</si>
  <si>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</si>
  <si>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</si>
  <si>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</si>
  <si>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</si>
  <si>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</si>
  <si>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</si>
  <si>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</si>
  <si>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</si>
  <si>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</si>
  <si>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</si>
  <si>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</si>
  <si>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</si>
  <si>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</si>
  <si>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</si>
  <si>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</si>
  <si>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</si>
  <si>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</si>
  <si>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</si>
  <si>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</si>
  <si>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</si>
  <si>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</si>
  <si>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</si>
  <si>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</si>
  <si>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</si>
  <si>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</si>
  <si>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</si>
  <si>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</si>
  <si>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</si>
  <si>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</si>
  <si>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</si>
  <si>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</si>
  <si>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</si>
  <si>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</si>
  <si>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</si>
  <si>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</si>
  <si>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</si>
  <si>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</si>
  <si>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</si>
  <si>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</si>
  <si>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</si>
  <si>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</si>
  <si>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</si>
  <si>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</si>
  <si>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</si>
  <si>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</si>
  <si>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</si>
  <si>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</si>
  <si>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</si>
  <si>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</si>
  <si>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</si>
  <si>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</si>
  <si>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</si>
  <si>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</si>
  <si>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</si>
  <si>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</si>
  <si>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</si>
  <si>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</si>
  <si>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</si>
  <si>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</si>
  <si>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</si>
  <si>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</si>
  <si>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</si>
  <si>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</si>
  <si>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</si>
  <si>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</si>
  <si>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</si>
  <si>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</si>
  <si>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</si>
  <si>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</si>
  <si>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</si>
  <si>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</si>
  <si>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</si>
  <si>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</si>
  <si>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</si>
  <si>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</si>
  <si>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</si>
  <si>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</si>
  <si>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</si>
  <si>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</si>
  <si>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</si>
  <si>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</si>
  <si>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</si>
  <si>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</si>
  <si>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</si>
  <si>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</si>
  <si>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</si>
  <si>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</si>
  <si>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</si>
  <si>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</si>
  <si>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</si>
  <si>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</si>
  <si>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</si>
  <si>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</si>
  <si>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</si>
  <si>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</si>
  <si>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</si>
  <si>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</si>
  <si>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</si>
  <si>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</si>
  <si>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</si>
  <si>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</si>
  <si>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</si>
  <si>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</si>
  <si>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</si>
  <si>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</si>
  <si>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</si>
  <si>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</si>
  <si>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</si>
  <si>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</si>
  <si>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</si>
  <si>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</si>
  <si>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</si>
  <si>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</si>
  <si>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</si>
  <si>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</si>
  <si>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</si>
  <si>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</si>
  <si>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</si>
  <si>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</si>
  <si>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</si>
  <si>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</si>
  <si>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</si>
  <si>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</si>
  <si>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</si>
  <si>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</si>
  <si>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</si>
  <si>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</si>
  <si>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</si>
  <si>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</si>
  <si>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</si>
  <si>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</si>
  <si>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</si>
  <si>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</si>
  <si>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</si>
  <si>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</si>
  <si>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</si>
  <si>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</si>
  <si>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</si>
  <si>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</si>
  <si>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</si>
  <si>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</si>
  <si>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</si>
  <si>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</si>
  <si>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</si>
  <si>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</si>
  <si>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</si>
  <si>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</si>
  <si>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</si>
  <si>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</si>
  <si>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</si>
  <si>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</si>
  <si>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</si>
  <si>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</si>
  <si>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</si>
  <si>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</si>
  <si>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</si>
  <si>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</si>
  <si>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</si>
  <si>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</si>
  <si>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</si>
  <si>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</si>
  <si>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</si>
  <si>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</si>
  <si>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</si>
  <si>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</si>
  <si>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</si>
  <si>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</si>
  <si>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</si>
  <si>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</si>
  <si>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</si>
  <si>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</si>
  <si>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</si>
  <si>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</si>
  <si>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</si>
  <si>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</si>
  <si>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</si>
  <si>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</si>
  <si>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</si>
  <si>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</si>
  <si>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</si>
  <si>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</si>
  <si>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</si>
  <si>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</si>
  <si>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</si>
  <si>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</si>
  <si>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</si>
  <si>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</si>
  <si>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</si>
  <si>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</si>
  <si>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</si>
  <si>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</si>
  <si>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</si>
  <si>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</si>
  <si>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</si>
  <si>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</si>
  <si>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</si>
  <si>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</si>
  <si>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</si>
  <si>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</si>
  <si>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</si>
  <si>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</si>
  <si>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</si>
  <si>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</si>
  <si>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</si>
  <si>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</si>
  <si>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</si>
  <si>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</si>
  <si>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</si>
  <si>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</si>
  <si>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</si>
  <si>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</si>
  <si>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</si>
  <si>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</si>
  <si>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</si>
  <si>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</si>
  <si>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</si>
  <si>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</si>
  <si>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</si>
  <si>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</si>
  <si>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</si>
  <si>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</si>
  <si>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</si>
  <si>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</si>
  <si>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</si>
  <si>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</si>
  <si>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</si>
  <si>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</si>
  <si>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</si>
  <si>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</si>
  <si>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</si>
  <si>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</si>
  <si>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</si>
  <si>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</si>
  <si>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</si>
  <si>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</si>
  <si>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</si>
  <si>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</si>
  <si>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</si>
  <si>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</si>
  <si>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</si>
  <si>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</si>
  <si>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</si>
  <si>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</si>
  <si>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</si>
  <si>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</si>
  <si>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</si>
  <si>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</si>
  <si>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</si>
  <si>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</si>
  <si>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</si>
  <si>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</si>
  <si>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</si>
  <si>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</si>
  <si>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</si>
  <si>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</si>
  <si>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</si>
  <si>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</si>
  <si>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</si>
  <si>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</si>
  <si>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</si>
  <si>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</si>
  <si>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</si>
  <si>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</si>
  <si>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</si>
  <si>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</si>
  <si>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</si>
  <si>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</si>
  <si>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</si>
  <si>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</si>
  <si>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</si>
  <si>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</si>
  <si>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</si>
  <si>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</si>
  <si>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</si>
  <si>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</si>
  <si>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</si>
  <si>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</si>
  <si>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</si>
  <si>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</si>
  <si>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</si>
  <si>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</si>
  <si>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</si>
  <si>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</si>
  <si>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</si>
  <si>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</si>
  <si>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</si>
  <si>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</si>
  <si>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</si>
  <si>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</si>
  <si>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</si>
  <si>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</si>
  <si>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</si>
  <si>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</si>
  <si>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</si>
  <si>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</si>
  <si>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</si>
  <si>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</si>
  <si>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</si>
  <si>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</si>
  <si>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</si>
  <si>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</si>
  <si>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</si>
  <si>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</si>
  <si>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</si>
  <si>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</si>
  <si>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</si>
  <si>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</si>
  <si>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</si>
  <si>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</si>
  <si>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</si>
  <si>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</si>
  <si>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</si>
  <si>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</si>
  <si>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</si>
  <si>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</si>
  <si>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</si>
  <si>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</si>
  <si>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</si>
  <si>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</si>
  <si>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</si>
  <si>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</si>
  <si>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</si>
  <si>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</si>
  <si>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</si>
  <si>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</si>
  <si>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</si>
  <si>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</si>
  <si>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</si>
  <si>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</si>
  <si>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</si>
  <si>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</si>
  <si>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</si>
  <si>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</si>
  <si>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</si>
  <si>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</si>
  <si>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</si>
  <si>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</si>
  <si>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</si>
  <si>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</si>
  <si>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</si>
  <si>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</si>
  <si>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</si>
  <si>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</si>
  <si>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</si>
  <si>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</si>
  <si>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</si>
  <si>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</si>
  <si>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</si>
  <si>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</si>
  <si>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</si>
  <si>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</si>
  <si>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</si>
  <si>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</si>
  <si>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</si>
  <si>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</si>
  <si>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</si>
  <si>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</si>
  <si>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</si>
  <si>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</si>
  <si>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</si>
  <si>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</si>
  <si>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</si>
  <si>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</si>
  <si>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</si>
  <si>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</si>
  <si>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</si>
  <si>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</si>
  <si>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</si>
  <si>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</si>
  <si>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</si>
  <si>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</si>
  <si>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</si>
  <si>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</si>
  <si>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</si>
  <si>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</si>
  <si>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</si>
  <si>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</si>
  <si>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</si>
  <si>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</si>
  <si>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</si>
  <si>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</si>
  <si>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</si>
  <si>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</si>
  <si>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</si>
  <si>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</si>
  <si>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</si>
  <si>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</si>
  <si>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</si>
  <si>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</si>
  <si>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</si>
  <si>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</si>
  <si>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</si>
  <si>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</si>
  <si>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</si>
  <si>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</si>
  <si>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</si>
  <si>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</si>
  <si>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</si>
  <si>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</si>
  <si>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</si>
  <si>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</si>
  <si>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</si>
  <si>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</si>
  <si>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</si>
  <si>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</si>
  <si>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</si>
  <si>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</si>
  <si>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</si>
  <si>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</si>
  <si>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</si>
  <si>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</si>
  <si>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</si>
  <si>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</si>
  <si>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</si>
  <si>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</si>
  <si>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</si>
  <si>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</si>
  <si>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</si>
  <si>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</si>
  <si>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</si>
  <si>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</si>
  <si>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</si>
  <si>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</si>
  <si>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</si>
  <si>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</si>
  <si>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</si>
  <si>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</si>
  <si>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</si>
  <si>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</si>
  <si>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</si>
  <si>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</si>
  <si>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</si>
  <si>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</si>
  <si>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</si>
  <si>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</si>
  <si>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</si>
  <si>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</si>
  <si>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</si>
  <si>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</si>
  <si>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</si>
  <si>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</si>
  <si>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</si>
  <si>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</si>
  <si>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</si>
  <si>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</si>
  <si>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</si>
  <si>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</si>
  <si>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</si>
  <si>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</si>
  <si>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</si>
  <si>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</si>
  <si>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</si>
  <si>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</si>
  <si>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</si>
  <si>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</si>
  <si>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</si>
  <si>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</si>
  <si>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</si>
  <si>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</si>
  <si>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</si>
  <si>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</si>
  <si>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</si>
  <si>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</si>
  <si>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</si>
  <si>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</si>
  <si>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</si>
  <si>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</si>
  <si>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</si>
  <si>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</si>
  <si>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</si>
  <si>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</si>
  <si>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</si>
  <si>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</si>
  <si>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</si>
  <si>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</si>
  <si>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</si>
  <si>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</si>
  <si>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</si>
  <si>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</si>
  <si>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</si>
  <si>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</si>
  <si>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</si>
  <si>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</si>
  <si>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</si>
  <si>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</si>
  <si>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</si>
  <si>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</si>
  <si>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</si>
  <si>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</si>
  <si>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</si>
  <si>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</si>
  <si>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</si>
  <si>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</si>
  <si>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</si>
  <si>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</si>
  <si>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</si>
  <si>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</si>
  <si>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</si>
  <si>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</si>
  <si>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</si>
  <si>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</si>
  <si>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</si>
  <si>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</si>
  <si>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</si>
  <si>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</si>
  <si>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</si>
  <si>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</si>
  <si>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</si>
  <si>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</si>
  <si>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</si>
  <si>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</si>
  <si>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</si>
  <si>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</si>
  <si>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</si>
  <si>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</si>
  <si>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</si>
  <si>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</si>
  <si>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</si>
  <si>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</si>
  <si>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</si>
  <si>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</si>
  <si>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</si>
  <si>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</si>
  <si>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</si>
  <si>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</si>
  <si>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</si>
  <si>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</si>
  <si>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</si>
  <si>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</si>
  <si>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</si>
  <si>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</si>
  <si>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</si>
  <si>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</si>
  <si>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</si>
  <si>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</si>
  <si>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</si>
  <si>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</si>
  <si>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</si>
  <si>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</si>
  <si>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</si>
  <si>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</si>
  <si>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</si>
  <si>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</si>
  <si>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</si>
  <si>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</si>
  <si>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</si>
  <si>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</si>
  <si>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</si>
  <si>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</si>
  <si>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</si>
  <si>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</si>
  <si>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</si>
  <si>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</si>
  <si>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</si>
  <si>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</si>
  <si>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</si>
  <si>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</si>
  <si>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</si>
  <si>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</si>
  <si>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</si>
  <si>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</si>
  <si>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</si>
  <si>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</si>
  <si>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</si>
  <si>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</si>
  <si>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</si>
  <si>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</si>
  <si>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</si>
  <si>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</si>
  <si>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</si>
  <si>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</si>
  <si>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</si>
  <si>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</si>
  <si>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</si>
  <si>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</si>
  <si>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</si>
  <si>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</si>
  <si>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</si>
  <si>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</si>
  <si>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</si>
  <si>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</si>
  <si>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</si>
  <si>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</si>
  <si>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</si>
  <si>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</si>
  <si>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</si>
  <si>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</si>
  <si>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</si>
  <si>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</si>
  <si>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</si>
  <si>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</si>
  <si>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</si>
  <si>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</si>
  <si>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</si>
  <si>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</si>
  <si>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</si>
  <si>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</si>
  <si>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</si>
  <si>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</si>
  <si>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</si>
  <si>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</si>
  <si>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</si>
  <si>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</si>
  <si>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</si>
  <si>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</si>
  <si>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</si>
  <si>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</si>
  <si>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</si>
  <si>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</si>
  <si>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</si>
  <si>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</si>
  <si>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</si>
  <si>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</si>
  <si>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</si>
  <si>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</si>
  <si>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</si>
  <si>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</si>
  <si>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</si>
  <si>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</si>
  <si>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</si>
  <si>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</si>
  <si>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</si>
  <si>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</si>
  <si>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</si>
  <si>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</si>
  <si>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</si>
  <si>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</si>
  <si>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</si>
  <si>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</si>
  <si>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</si>
  <si>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</si>
  <si>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</si>
  <si>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</si>
  <si>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</si>
  <si>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</si>
  <si>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</si>
  <si>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</si>
  <si>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</si>
  <si>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</si>
  <si>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</si>
  <si>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</si>
  <si>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</si>
  <si>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</si>
  <si>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</si>
  <si>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</si>
  <si>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</si>
  <si>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</si>
  <si>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</si>
  <si>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</si>
  <si>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</si>
  <si>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</si>
  <si>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</si>
  <si>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</si>
  <si>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</si>
  <si>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</si>
  <si>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</si>
  <si>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</si>
  <si>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</si>
  <si>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</si>
  <si>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</si>
  <si>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</si>
  <si>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</si>
  <si>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</si>
  <si>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</si>
  <si>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</si>
  <si>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</si>
  <si>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</si>
  <si>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</si>
  <si>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</si>
  <si>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</si>
  <si>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</si>
  <si>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</si>
  <si>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</si>
  <si>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</si>
  <si>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</si>
  <si>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</si>
  <si>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</si>
  <si>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</si>
  <si>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</si>
  <si>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</si>
  <si>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</si>
  <si>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</si>
  <si>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</si>
  <si>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</si>
  <si>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</si>
  <si>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</si>
  <si>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</si>
  <si>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</si>
  <si>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</si>
  <si>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</si>
  <si>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</si>
  <si>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</si>
  <si>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</si>
  <si>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</si>
  <si>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</si>
  <si>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</si>
  <si>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</si>
  <si>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</si>
  <si>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</si>
  <si>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</si>
  <si>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</si>
  <si>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</si>
  <si>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</si>
  <si>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</si>
  <si>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</si>
  <si>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</si>
  <si>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</si>
  <si>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</si>
  <si>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</si>
  <si>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</si>
  <si>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</si>
  <si>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</si>
  <si>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</si>
  <si>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</si>
  <si>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</si>
  <si>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</si>
  <si>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</si>
  <si>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</si>
  <si>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</si>
  <si>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</si>
  <si>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</si>
  <si>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</si>
  <si>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</si>
  <si>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</si>
  <si>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</si>
  <si>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</si>
  <si>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</si>
  <si>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</si>
  <si>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</si>
  <si>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</si>
  <si>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</si>
  <si>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</si>
  <si>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</si>
  <si>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</si>
  <si>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</si>
  <si>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</si>
  <si>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</si>
  <si>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</si>
  <si>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</si>
  <si>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</si>
  <si>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</si>
  <si>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</si>
  <si>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</si>
  <si>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</si>
  <si>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</si>
  <si>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</si>
  <si>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</si>
  <si>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</si>
  <si>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</si>
  <si>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</si>
  <si>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</si>
  <si>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</si>
  <si>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</si>
  <si>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</si>
  <si>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</si>
  <si>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</si>
  <si>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</si>
  <si>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</si>
  <si>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</si>
  <si>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</si>
  <si>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</si>
  <si>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</si>
  <si>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</si>
  <si>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</si>
  <si>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</si>
  <si>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</si>
  <si>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</si>
  <si>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</si>
  <si>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</si>
  <si>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</si>
  <si>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</si>
  <si>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</si>
  <si>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</si>
  <si>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</si>
  <si>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</si>
  <si>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</si>
  <si>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</si>
  <si>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</si>
  <si>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</si>
  <si>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</si>
  <si>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</si>
  <si>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</si>
  <si>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</si>
  <si>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</si>
  <si>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</si>
  <si>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</si>
  <si>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</si>
  <si>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</si>
  <si>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</si>
  <si>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</si>
  <si>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</si>
  <si>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</si>
  <si>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</si>
  <si>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</si>
  <si>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</si>
  <si>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</si>
  <si>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</si>
  <si>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</si>
  <si>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</si>
  <si>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</si>
  <si>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</si>
  <si>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</si>
  <si>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</si>
  <si>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</si>
  <si>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</si>
  <si>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</si>
  <si>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</si>
  <si>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</si>
  <si>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</si>
  <si>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</si>
  <si>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</si>
  <si>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</si>
  <si>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</si>
  <si>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</si>
  <si>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</si>
  <si>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</si>
  <si>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</si>
  <si>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</si>
  <si>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</si>
  <si>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</si>
  <si>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</si>
  <si>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</si>
  <si>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</si>
  <si>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</si>
  <si>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</si>
  <si>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</si>
  <si>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</si>
  <si>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</si>
  <si>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</si>
  <si>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</si>
  <si>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</si>
  <si>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</si>
  <si>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</si>
  <si>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</si>
  <si>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</si>
  <si>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</si>
  <si>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</si>
  <si>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</si>
  <si>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</si>
  <si>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</si>
  <si>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</si>
  <si>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</si>
  <si>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</si>
  <si>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</si>
  <si>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</si>
  <si>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</si>
  <si>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</si>
  <si>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</si>
  <si>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</si>
  <si>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</si>
  <si>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</si>
  <si>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</si>
  <si>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</si>
  <si>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</si>
  <si>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</si>
  <si>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</si>
  <si>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</si>
  <si>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</si>
  <si>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</si>
  <si>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</si>
  <si>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</si>
  <si>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</si>
  <si>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</si>
  <si>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</si>
  <si>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</si>
  <si>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</si>
  <si>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</si>
  <si>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</si>
  <si>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</si>
  <si>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</si>
  <si>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</si>
  <si>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</si>
  <si>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</si>
  <si>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</si>
  <si>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</si>
  <si>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</si>
  <si>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</si>
  <si>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</si>
  <si>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</si>
  <si>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</si>
  <si>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</si>
  <si>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</si>
  <si>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</si>
  <si>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</si>
  <si>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</si>
  <si>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</si>
  <si>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</si>
  <si>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</si>
  <si>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</si>
  <si>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</si>
  <si>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</si>
  <si>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</si>
  <si>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</si>
  <si>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</si>
  <si>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</si>
  <si>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</si>
  <si>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</si>
  <si>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</si>
  <si>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</si>
  <si>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</si>
  <si>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</si>
  <si>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</si>
  <si>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</si>
  <si>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</si>
  <si>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</si>
  <si>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</si>
  <si>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</si>
  <si>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</si>
  <si>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</si>
  <si>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</si>
  <si>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</si>
  <si>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</si>
  <si>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</si>
  <si>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</si>
  <si>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</si>
  <si>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</si>
  <si>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</si>
  <si>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</si>
  <si>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</si>
  <si>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</si>
  <si>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</si>
  <si>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</si>
  <si>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</si>
  <si>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</si>
  <si>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</si>
  <si>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</si>
  <si>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</si>
  <si>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</si>
  <si>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</si>
  <si>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</si>
  <si>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</si>
  <si>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</si>
  <si>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</si>
  <si>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</si>
  <si>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</si>
  <si>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</si>
  <si>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</si>
  <si>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</si>
  <si>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</si>
  <si>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</si>
  <si>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</si>
  <si>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</si>
  <si>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</si>
  <si>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</si>
  <si>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</si>
  <si>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</si>
  <si>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</si>
  <si>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</si>
  <si>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</si>
  <si>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</si>
  <si>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</si>
  <si>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</si>
  <si>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</si>
  <si>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</si>
  <si>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</si>
  <si>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</si>
  <si>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</si>
  <si>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</si>
  <si>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</si>
  <si>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</si>
  <si>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</si>
  <si>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</si>
  <si>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</si>
  <si>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</si>
  <si>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</si>
  <si>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</si>
  <si>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</si>
  <si>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</si>
  <si>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</si>
  <si>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</si>
  <si>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</si>
  <si>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</si>
  <si>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</si>
  <si>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</si>
  <si>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</si>
  <si>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</si>
  <si>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</si>
  <si>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</si>
  <si>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</si>
  <si>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</si>
  <si>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</si>
  <si>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</si>
  <si>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</si>
  <si>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</si>
  <si>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</si>
  <si>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</si>
  <si>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</si>
  <si>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</si>
  <si>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</si>
  <si>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</si>
  <si>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</si>
  <si>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</si>
  <si>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</si>
  <si>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</si>
  <si>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</si>
  <si>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</si>
  <si>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</si>
  <si>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</si>
  <si>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</si>
  <si>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</si>
  <si>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</si>
  <si>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</si>
  <si>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</si>
  <si>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</si>
  <si>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</si>
  <si>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</si>
  <si>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</si>
  <si>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</si>
  <si>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</si>
  <si>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</si>
  <si>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</si>
  <si>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</si>
  <si>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</si>
  <si>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</si>
  <si>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</si>
  <si>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</si>
  <si>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</si>
  <si>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</si>
  <si>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</si>
  <si>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</si>
  <si>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</si>
  <si>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</si>
  <si>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</si>
  <si>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</si>
  <si>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</si>
  <si>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</si>
  <si>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</si>
  <si>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</si>
  <si>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</si>
  <si>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</si>
  <si>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</si>
  <si>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</si>
  <si>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</si>
  <si>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</si>
  <si>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</si>
  <si>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</si>
  <si>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</si>
  <si>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</si>
  <si>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</si>
  <si>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</si>
  <si>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</si>
  <si>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</si>
  <si>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</si>
  <si>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</si>
  <si>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</si>
  <si>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</si>
  <si>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</si>
  <si>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</si>
  <si>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</si>
  <si>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</si>
  <si>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</si>
  <si>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</si>
  <si>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</si>
  <si>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</si>
  <si>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</si>
  <si>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</si>
  <si>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</si>
  <si>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</si>
  <si>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</si>
  <si>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</si>
  <si>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</si>
  <si>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</si>
  <si>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</si>
  <si>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</si>
  <si>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</si>
  <si>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</si>
  <si>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</si>
  <si>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</si>
  <si>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</si>
  <si>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</si>
  <si>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</si>
  <si>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</si>
  <si>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</si>
  <si>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</si>
  <si>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</si>
  <si>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</si>
  <si>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</si>
  <si>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</si>
  <si>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</si>
  <si>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</si>
  <si>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</si>
  <si>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</si>
  <si>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</si>
  <si>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</si>
  <si>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</si>
  <si>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</si>
  <si>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</si>
  <si>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</si>
  <si>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</si>
  <si>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</si>
  <si>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</si>
  <si>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</si>
  <si>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</si>
  <si>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</si>
  <si>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</si>
  <si>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</si>
  <si>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</si>
  <si>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</si>
  <si>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</si>
  <si>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</si>
  <si>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</si>
  <si>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</si>
  <si>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</si>
  <si>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</si>
  <si>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</si>
  <si>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</si>
  <si>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</si>
  <si>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</si>
  <si>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</si>
  <si>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</si>
  <si>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</si>
  <si>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</si>
  <si>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</si>
  <si>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</si>
  <si>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</si>
  <si>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</si>
  <si>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</si>
  <si>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</si>
  <si>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</si>
  <si>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</si>
  <si>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</si>
  <si>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</si>
  <si>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</si>
  <si>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</si>
  <si>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</si>
  <si>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</si>
  <si>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</si>
  <si>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</si>
  <si>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</si>
  <si>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</si>
  <si>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</si>
  <si>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</si>
  <si>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</si>
  <si>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</si>
  <si>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</si>
  <si>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</si>
  <si>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</si>
  <si>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</si>
  <si>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</si>
  <si>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</si>
  <si>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</si>
  <si>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</si>
  <si>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</si>
  <si>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</si>
  <si>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</si>
  <si>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</si>
  <si>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</si>
  <si>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</si>
  <si>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</si>
  <si>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</si>
  <si>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</si>
  <si>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</si>
  <si>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</si>
  <si>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</si>
  <si>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</si>
  <si>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</si>
  <si>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</si>
  <si>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</si>
  <si>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</si>
  <si>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</si>
  <si>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</si>
  <si>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</si>
  <si>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</si>
  <si>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</si>
  <si>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</si>
  <si>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</si>
  <si>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</si>
  <si>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</si>
  <si>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</si>
  <si>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</si>
  <si>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</si>
  <si>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</si>
  <si>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</si>
  <si>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</si>
  <si>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</si>
  <si>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</si>
  <si>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</si>
  <si>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</si>
  <si>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</si>
  <si>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</si>
  <si>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</si>
  <si>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</si>
  <si>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</si>
  <si>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</si>
  <si>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</si>
  <si>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</si>
  <si>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</si>
  <si>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</si>
  <si>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</si>
  <si>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</si>
  <si>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</si>
  <si>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</si>
  <si>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</si>
  <si>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</si>
  <si>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</si>
  <si>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</si>
  <si>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</si>
  <si>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</si>
  <si>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</si>
  <si>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</si>
  <si>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</si>
  <si>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</si>
  <si>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</si>
  <si>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</si>
  <si>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</si>
  <si>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</si>
  <si>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</si>
  <si>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</si>
  <si>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</si>
  <si>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</si>
  <si>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</si>
  <si>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</si>
  <si>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</si>
  <si>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</si>
  <si>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</si>
  <si>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</si>
  <si>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</si>
  <si>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</si>
  <si>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</si>
  <si>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</si>
  <si>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</si>
  <si>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</si>
  <si>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</si>
  <si>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</si>
  <si>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</si>
  <si>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</si>
  <si>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</si>
  <si>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</si>
  <si>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</si>
  <si>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</si>
  <si>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</si>
  <si>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</si>
  <si>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</si>
  <si>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</si>
  <si>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</si>
  <si>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</si>
  <si>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</si>
  <si>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</si>
  <si>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</si>
  <si>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</si>
  <si>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</si>
  <si>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</si>
  <si>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</si>
  <si>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</si>
  <si>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</si>
  <si>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</si>
  <si>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</si>
  <si>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</si>
  <si>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</si>
  <si>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</si>
  <si>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</si>
  <si>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</si>
  <si>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</si>
  <si>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</si>
  <si>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</si>
  <si>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</si>
  <si>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</si>
  <si>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</si>
  <si>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</si>
  <si>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</si>
  <si>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</si>
  <si>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</si>
  <si>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</si>
  <si>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</si>
  <si>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</si>
  <si>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</si>
  <si>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</si>
  <si>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</si>
  <si>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</si>
  <si>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</si>
  <si>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</si>
  <si>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</si>
  <si>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</si>
  <si>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</si>
  <si>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</si>
  <si>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</si>
  <si>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</si>
  <si>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</si>
  <si>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</si>
  <si>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</si>
  <si>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</si>
  <si>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</si>
  <si>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</si>
  <si>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</si>
  <si>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</si>
  <si>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</si>
  <si>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</si>
  <si>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</si>
  <si>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</si>
  <si>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</si>
  <si>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</si>
  <si>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</si>
  <si>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</si>
  <si>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</si>
  <si>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</si>
  <si>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</si>
  <si>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</si>
  <si>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</si>
  <si>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</si>
  <si>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</si>
  <si>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</si>
  <si>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</si>
  <si>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</si>
  <si>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</si>
  <si>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</si>
  <si>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</si>
  <si>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</si>
  <si>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</si>
  <si>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</si>
  <si>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</si>
  <si>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</si>
  <si>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</si>
  <si>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</si>
  <si>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</si>
  <si>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</si>
  <si>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</si>
  <si>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</si>
  <si>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</si>
  <si>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</si>
  <si>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</si>
  <si>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</si>
  <si>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</si>
  <si>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</si>
  <si>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</si>
  <si>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</si>
  <si>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</si>
  <si>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</si>
  <si>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</si>
  <si>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</si>
  <si>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</si>
  <si>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</si>
  <si>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</si>
  <si>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</si>
  <si>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</si>
  <si>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</si>
  <si>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</si>
  <si>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</si>
  <si>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</si>
  <si>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</si>
  <si>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</si>
  <si>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</si>
  <si>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</si>
  <si>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</si>
  <si>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</si>
  <si>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</si>
  <si>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</si>
  <si>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</si>
  <si>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</si>
  <si>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</si>
  <si>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</si>
  <si>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</si>
  <si>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</si>
  <si>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</si>
  <si>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</si>
  <si>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</si>
  <si>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</si>
  <si>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</si>
  <si>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</si>
  <si>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</si>
  <si>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</si>
  <si>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</si>
  <si>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</si>
  <si>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</si>
  <si>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</si>
  <si>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</si>
  <si>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</si>
  <si>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</si>
  <si>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</si>
  <si>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</si>
  <si>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</si>
  <si>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</si>
  <si>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</si>
  <si>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</si>
  <si>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</si>
  <si>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</si>
  <si>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</si>
  <si>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</si>
  <si>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</si>
  <si>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</si>
  <si>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</si>
  <si>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</si>
  <si>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</si>
  <si>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</si>
  <si>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</si>
  <si>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</si>
  <si>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</si>
  <si>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</si>
  <si>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</si>
  <si>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</si>
  <si>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</si>
  <si>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</si>
  <si>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</si>
  <si>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</si>
  <si>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</si>
  <si>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</si>
  <si>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</si>
  <si>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</si>
  <si>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</si>
  <si>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</si>
  <si>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</si>
  <si>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</si>
  <si>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</si>
  <si>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</si>
  <si>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</si>
  <si>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</si>
  <si>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</si>
  <si>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</si>
  <si>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</si>
  <si>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</si>
  <si>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</si>
  <si>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</si>
  <si>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</si>
  <si>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</si>
  <si>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</si>
  <si>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</si>
  <si>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</si>
  <si>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</si>
  <si>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</si>
  <si>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</si>
  <si>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</si>
  <si>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</si>
  <si>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</si>
  <si>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</si>
  <si>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</si>
  <si>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</si>
  <si>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</si>
  <si>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</si>
  <si>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</si>
  <si>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</si>
  <si>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</si>
  <si>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</si>
  <si>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</si>
  <si>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</si>
  <si>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</si>
  <si>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</si>
  <si>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</si>
  <si>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</si>
  <si>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</si>
  <si>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</si>
  <si>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</si>
  <si>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</si>
  <si>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</si>
  <si>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</si>
  <si>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</si>
  <si>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</si>
  <si>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</si>
  <si>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</si>
  <si>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</si>
  <si>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</si>
  <si>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</si>
  <si>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</si>
  <si>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</si>
  <si>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</si>
  <si>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</si>
  <si>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</si>
  <si>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</si>
  <si>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</si>
  <si>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</si>
  <si>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</si>
  <si>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</si>
  <si>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</si>
  <si>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</si>
  <si>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</si>
  <si>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</si>
  <si>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</si>
  <si>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</si>
  <si>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</si>
  <si>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</si>
  <si>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</si>
  <si>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</si>
  <si>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</si>
  <si>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</si>
  <si>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</si>
  <si>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</si>
  <si>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</si>
  <si>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</si>
  <si>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</si>
  <si>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</si>
  <si>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</si>
  <si>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</si>
  <si>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</si>
  <si>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</si>
  <si>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</si>
  <si>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</si>
  <si>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</si>
  <si>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</si>
  <si>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</si>
  <si>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</si>
  <si>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</si>
  <si>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</si>
  <si>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</si>
  <si>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</si>
  <si>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</si>
  <si>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</si>
  <si>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</si>
  <si>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</si>
  <si>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</si>
  <si>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</si>
  <si>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</si>
  <si>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</si>
  <si>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</si>
  <si>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</si>
  <si>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</si>
  <si>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</si>
  <si>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</si>
  <si>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</si>
  <si>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</si>
  <si>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</si>
  <si>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</si>
  <si>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</si>
  <si>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</si>
  <si>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</si>
  <si>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</si>
  <si>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</si>
  <si>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</si>
  <si>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</si>
  <si>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</si>
  <si>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</si>
  <si>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</si>
  <si>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</si>
  <si>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</si>
  <si>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</si>
  <si>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</si>
  <si>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</si>
  <si>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</si>
  <si>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</si>
  <si>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</si>
  <si>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</si>
  <si>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</si>
  <si>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</si>
  <si>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</si>
  <si>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</si>
  <si>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</si>
  <si>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</si>
  <si>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</si>
  <si>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</si>
  <si>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</si>
  <si>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</si>
  <si>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</si>
  <si>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</si>
  <si>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</si>
  <si>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</si>
  <si>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</si>
  <si>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</si>
  <si>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</si>
  <si>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</si>
  <si>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</si>
  <si>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</si>
  <si>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</si>
  <si>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</si>
  <si>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</si>
  <si>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</si>
  <si>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</si>
  <si>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</si>
  <si>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</si>
  <si>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</si>
  <si>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</si>
  <si>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</si>
  <si>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</si>
  <si>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</si>
  <si>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</si>
  <si>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</si>
  <si>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</si>
  <si>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</si>
  <si>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</si>
  <si>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</si>
  <si>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</si>
  <si>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</si>
  <si>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</si>
  <si>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</si>
  <si>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</si>
  <si>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</si>
  <si>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</si>
  <si>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</si>
  <si>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</si>
  <si>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</si>
  <si>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</si>
  <si>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</si>
  <si>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</si>
  <si>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</si>
  <si>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</si>
  <si>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</si>
  <si>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</si>
  <si>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</si>
  <si>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</si>
  <si>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</si>
  <si>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</si>
  <si>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</si>
  <si>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</si>
  <si>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</si>
  <si>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</si>
  <si>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</si>
  <si>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</si>
  <si>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</si>
  <si>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</si>
  <si>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</si>
  <si>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</si>
  <si>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</si>
  <si>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</si>
  <si>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</si>
  <si>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</si>
  <si>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</si>
  <si>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</si>
  <si>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</si>
  <si>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</si>
  <si>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</si>
  <si>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</si>
  <si>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</si>
  <si>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</si>
  <si>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</si>
  <si>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</si>
  <si>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</si>
  <si>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</si>
  <si>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</si>
  <si>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</si>
  <si>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</si>
  <si>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</si>
  <si>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</si>
  <si>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</si>
  <si>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</si>
  <si>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</si>
  <si>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</si>
  <si>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</si>
  <si>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</si>
  <si>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</si>
  <si>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</si>
  <si>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</si>
  <si>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</si>
  <si>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</si>
  <si>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</si>
  <si>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</si>
  <si>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</si>
  <si>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</si>
  <si>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</si>
  <si>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</si>
  <si>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</si>
  <si>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</si>
  <si>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</si>
  <si>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</si>
  <si>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</si>
  <si>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</si>
  <si>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</si>
  <si>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</si>
  <si>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</si>
  <si>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</si>
  <si>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</si>
  <si>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</si>
  <si>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</si>
  <si>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</si>
  <si>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</si>
  <si>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</si>
  <si>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</si>
  <si>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</si>
  <si>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</si>
  <si>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</si>
  <si>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</si>
  <si>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</si>
  <si>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</si>
  <si>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</si>
  <si>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</si>
  <si>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</si>
  <si>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</si>
  <si>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</si>
  <si>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</si>
  <si>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</si>
  <si>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</si>
  <si>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</si>
  <si>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</si>
  <si>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</si>
  <si>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</si>
  <si>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</si>
  <si>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</si>
  <si>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</si>
  <si>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</si>
  <si>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</si>
  <si>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</si>
  <si>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</si>
  <si>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</si>
  <si>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</si>
  <si>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</si>
  <si>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</si>
  <si>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</si>
  <si>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</si>
  <si>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</si>
  <si>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</si>
  <si>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</si>
  <si>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</si>
  <si>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</si>
  <si>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</si>
  <si>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</si>
  <si>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</si>
  <si>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</si>
  <si>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</si>
  <si>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</si>
  <si>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</si>
  <si>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</si>
  <si>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</si>
  <si>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</si>
  <si>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</si>
  <si>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</si>
  <si>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</si>
  <si>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</si>
  <si>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</si>
  <si>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</si>
  <si>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</si>
  <si>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</si>
  <si>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</si>
  <si>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</si>
  <si>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</si>
  <si>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</si>
  <si>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</si>
  <si>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</si>
  <si>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</si>
  <si>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</si>
  <si>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</si>
  <si>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</si>
  <si>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</si>
  <si>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</si>
  <si>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</si>
  <si>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</si>
  <si>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</si>
  <si>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</si>
  <si>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</si>
  <si>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</si>
  <si>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</si>
  <si>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</si>
  <si>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</si>
  <si>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</si>
  <si>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</si>
  <si>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</si>
  <si>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</si>
  <si>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</si>
  <si>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</si>
  <si>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</si>
  <si>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</si>
  <si>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</si>
  <si>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</si>
  <si>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</si>
  <si>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</si>
  <si>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</si>
  <si>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</si>
  <si>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</si>
  <si>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</si>
  <si>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</si>
  <si>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</si>
  <si>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</si>
  <si>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</si>
  <si>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</si>
  <si>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</si>
  <si>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</si>
  <si>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</si>
  <si>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</si>
  <si>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</si>
  <si>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</si>
  <si>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</si>
  <si>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</si>
  <si>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</si>
  <si>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</si>
  <si>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</si>
  <si>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</si>
  <si>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</si>
  <si>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</si>
  <si>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</si>
  <si>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</si>
  <si>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</si>
  <si>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</si>
  <si>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</si>
  <si>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</si>
  <si>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</si>
  <si>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</si>
  <si>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</si>
  <si>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</si>
  <si>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</si>
  <si>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</si>
  <si>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</si>
  <si>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</si>
  <si>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</si>
  <si>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</si>
  <si>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</si>
  <si>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</si>
  <si>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</si>
  <si>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</si>
  <si>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</si>
  <si>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</si>
  <si>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</si>
  <si>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</si>
  <si>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</si>
  <si>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</si>
  <si>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</si>
  <si>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</si>
  <si>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</si>
  <si>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</si>
  <si>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</si>
  <si>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</si>
  <si>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</si>
  <si>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</si>
  <si>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</si>
  <si>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</si>
  <si>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</si>
  <si>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</si>
  <si>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</si>
  <si>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</si>
  <si>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</si>
  <si>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</si>
  <si>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</si>
  <si>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</si>
  <si>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</si>
  <si>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</si>
  <si>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</si>
  <si>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</si>
  <si>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</si>
  <si>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</si>
  <si>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</si>
  <si>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</si>
  <si>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</si>
  <si>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</si>
  <si>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</si>
  <si>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</si>
  <si>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</si>
  <si>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</si>
  <si>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</si>
  <si>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</si>
  <si>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</si>
  <si>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</si>
  <si>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</si>
  <si>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</si>
  <si>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</si>
  <si>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</si>
  <si>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</si>
  <si>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</si>
  <si>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</si>
  <si>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</si>
  <si>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</si>
  <si>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</si>
  <si>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</si>
  <si>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</si>
  <si>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</si>
  <si>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</si>
  <si>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</si>
  <si>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</si>
  <si>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</si>
  <si>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</si>
  <si>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</si>
  <si>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</si>
  <si>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</si>
  <si>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</si>
  <si>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</si>
  <si>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</si>
  <si>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</si>
  <si>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</si>
  <si>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</si>
  <si>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</si>
  <si>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</si>
  <si>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</si>
  <si>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</si>
  <si>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</si>
  <si>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</si>
  <si>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</si>
  <si>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</si>
  <si>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</si>
  <si>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</si>
  <si>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</si>
  <si>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</si>
  <si>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</si>
  <si>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</si>
  <si>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</si>
  <si>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</si>
  <si>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</si>
  <si>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</si>
  <si>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</si>
  <si>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</si>
  <si>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</si>
  <si>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</si>
  <si>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</si>
  <si>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</si>
  <si>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</si>
  <si>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</si>
  <si>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</si>
  <si>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</si>
  <si>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</si>
  <si>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</si>
  <si>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</si>
  <si>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</si>
  <si>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</si>
  <si>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</si>
  <si>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</si>
  <si>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</si>
  <si>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</si>
  <si>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</si>
  <si>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</si>
  <si>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</si>
  <si>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</si>
  <si>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</si>
  <si>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</si>
  <si>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</si>
  <si>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</si>
  <si>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</si>
  <si>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</si>
  <si>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</si>
  <si>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</si>
  <si>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</si>
  <si>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</si>
  <si>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</si>
  <si>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</si>
  <si>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</si>
  <si>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</si>
  <si>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</si>
  <si>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</si>
  <si>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</si>
  <si>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</si>
  <si>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</si>
  <si>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</si>
  <si>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</si>
  <si>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</si>
  <si>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</si>
  <si>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</si>
  <si>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</si>
  <si>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</si>
  <si>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</si>
  <si>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</si>
  <si>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</si>
  <si>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</si>
  <si>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</si>
  <si>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</si>
  <si>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</si>
  <si>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</si>
  <si>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</si>
  <si>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</si>
  <si>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</si>
  <si>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</si>
  <si>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</si>
  <si>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</si>
  <si>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</si>
  <si>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</si>
  <si>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</si>
  <si>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</si>
  <si>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</si>
  <si>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</si>
  <si>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</si>
  <si>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</si>
  <si>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</si>
  <si>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</si>
  <si>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</si>
  <si>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</si>
  <si>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</si>
  <si>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</si>
  <si>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</si>
  <si>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</si>
  <si>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</si>
  <si>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</si>
  <si>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</si>
  <si>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</si>
  <si>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</si>
  <si>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</si>
  <si>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</si>
  <si>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</si>
  <si>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</si>
  <si>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</si>
  <si>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</si>
  <si>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</si>
  <si>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</si>
  <si>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</si>
  <si>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</si>
  <si>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</si>
  <si>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</si>
  <si>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</si>
  <si>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</si>
  <si>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</si>
  <si>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</si>
  <si>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</si>
  <si>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</si>
  <si>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</si>
  <si>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</si>
  <si>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</si>
  <si>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</si>
  <si>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</si>
  <si>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</si>
  <si>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</si>
  <si>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</si>
  <si>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</si>
  <si>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</si>
  <si>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</si>
  <si>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</si>
  <si>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</si>
  <si>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</si>
  <si>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</si>
  <si>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</si>
  <si>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</si>
  <si>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</si>
  <si>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</si>
  <si>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</si>
  <si>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</si>
  <si>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</si>
  <si>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</si>
  <si>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</si>
  <si>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</si>
  <si>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</si>
  <si>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</si>
  <si>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</si>
  <si>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</si>
  <si>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</si>
  <si>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</si>
  <si>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</si>
  <si>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</si>
  <si>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</si>
  <si>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</si>
  <si>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</si>
  <si>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</si>
  <si>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</si>
  <si>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</si>
  <si>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</si>
  <si>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</si>
  <si>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</si>
  <si>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</si>
  <si>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</si>
  <si>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</si>
  <si>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</si>
  <si>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</si>
  <si>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</si>
  <si>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</si>
  <si>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</si>
  <si>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</si>
  <si>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</si>
  <si>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</si>
  <si>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</si>
  <si>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</si>
  <si>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</si>
  <si>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</si>
  <si>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</si>
  <si>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</si>
  <si>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</si>
  <si>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</si>
  <si>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</si>
  <si>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</si>
  <si>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</si>
  <si>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</si>
  <si>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</si>
  <si>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</si>
  <si>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</si>
  <si>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</si>
  <si>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</si>
  <si>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</si>
  <si>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</si>
  <si>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</si>
  <si>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</si>
  <si>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</si>
  <si>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</si>
  <si>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</si>
  <si>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</si>
  <si>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</si>
  <si>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</si>
  <si>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</si>
  <si>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</si>
  <si>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</si>
  <si>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</si>
  <si>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</si>
  <si>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</si>
  <si>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</si>
  <si>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</si>
  <si>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</si>
  <si>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</si>
  <si>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</si>
  <si>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</si>
  <si>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</si>
  <si>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</si>
  <si>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</si>
  <si>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</si>
  <si>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</si>
  <si>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</si>
  <si>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</si>
  <si>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</si>
  <si>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</si>
  <si>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</si>
  <si>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</si>
  <si>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</si>
  <si>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</si>
  <si>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</si>
  <si>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</si>
  <si>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</si>
  <si>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</si>
  <si>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</si>
  <si>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</si>
  <si>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</si>
  <si>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</si>
  <si>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</si>
  <si>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</si>
  <si>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</si>
  <si>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</si>
  <si>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</si>
  <si>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</si>
  <si>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</si>
  <si>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</si>
  <si>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</si>
  <si>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</si>
  <si>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</si>
  <si>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</si>
  <si>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</si>
  <si>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</si>
  <si>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</si>
  <si>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</si>
  <si>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</si>
  <si>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</si>
  <si>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</si>
  <si>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</si>
  <si>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</si>
  <si>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</si>
  <si>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</si>
  <si>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</si>
  <si>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</si>
  <si>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</si>
  <si>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</si>
  <si>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</si>
  <si>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</si>
  <si>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</si>
  <si>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</si>
  <si>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</si>
  <si>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</si>
  <si>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</si>
  <si>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</si>
  <si>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</si>
  <si>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</si>
  <si>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</si>
  <si>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</si>
  <si>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</si>
  <si>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</si>
  <si>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</si>
  <si>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</si>
  <si>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</si>
  <si>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</si>
  <si>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</si>
  <si>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</si>
  <si>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</si>
  <si>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</si>
  <si>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</si>
  <si>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</si>
  <si>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</si>
  <si>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</si>
  <si>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</si>
  <si>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</si>
  <si>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</si>
  <si>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</si>
  <si>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</si>
  <si>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</si>
  <si>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</si>
  <si>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</si>
  <si>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</si>
  <si>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</si>
  <si>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</si>
  <si>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</si>
  <si>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</si>
  <si>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</si>
  <si>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</si>
  <si>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</si>
  <si>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</si>
  <si>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</si>
  <si>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</si>
  <si>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</si>
  <si>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</si>
  <si>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</si>
  <si>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</si>
  <si>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</si>
  <si>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</si>
  <si>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</si>
  <si>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</si>
  <si>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</si>
  <si>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</si>
  <si>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</si>
  <si>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</si>
  <si>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</si>
  <si>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</si>
  <si>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</si>
  <si>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</si>
  <si>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</si>
  <si>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</si>
  <si>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</si>
  <si>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</si>
  <si>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</si>
  <si>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</si>
  <si>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</si>
  <si>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</si>
  <si>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</si>
  <si>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</si>
  <si>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</si>
  <si>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</si>
  <si>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</si>
  <si>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</si>
  <si>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</si>
  <si>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</si>
  <si>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</si>
  <si>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</si>
  <si>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</si>
  <si>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</si>
  <si>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</si>
  <si>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</si>
  <si>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</si>
  <si>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</si>
  <si>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</si>
  <si>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</si>
  <si>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</si>
  <si>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</si>
  <si>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</si>
  <si>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</si>
  <si>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</si>
  <si>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</si>
  <si>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</si>
  <si>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</si>
  <si>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</si>
  <si>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</si>
  <si>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</si>
  <si>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</si>
  <si>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</si>
  <si>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</si>
  <si>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</si>
  <si>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</si>
  <si>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</si>
  <si>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</si>
  <si>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</si>
  <si>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</si>
  <si>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</si>
  <si>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</si>
  <si>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</si>
  <si>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</si>
  <si>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</si>
  <si>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</si>
  <si>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</si>
  <si>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</si>
  <si>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</si>
  <si>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</si>
  <si>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</si>
  <si>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</si>
  <si>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</si>
  <si>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</si>
  <si>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</si>
  <si>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</si>
  <si>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</si>
  <si>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</si>
  <si>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</si>
  <si>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</si>
  <si>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</si>
  <si>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</si>
  <si>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</si>
  <si>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</si>
  <si>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</si>
  <si>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</si>
  <si>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</si>
  <si>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</si>
  <si>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</si>
  <si>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</si>
  <si>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</si>
  <si>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</si>
  <si>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</si>
  <si>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</si>
  <si>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</si>
  <si>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</si>
  <si>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</si>
  <si>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</si>
  <si>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</si>
  <si>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</si>
  <si>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</si>
  <si>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</si>
  <si>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</si>
  <si>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</si>
  <si>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</si>
  <si>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</si>
  <si>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</si>
  <si>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</si>
  <si>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</si>
  <si>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</si>
  <si>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</si>
  <si>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</si>
  <si>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</si>
  <si>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</si>
  <si>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</si>
  <si>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</si>
  <si>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</si>
  <si>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</si>
  <si>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</si>
  <si>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</si>
  <si>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</si>
  <si>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</si>
  <si>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</si>
  <si>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</si>
  <si>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</si>
  <si>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</si>
  <si>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</si>
  <si>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</si>
  <si>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</si>
  <si>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</si>
  <si>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</si>
  <si>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</si>
  <si>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</si>
  <si>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</si>
  <si>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</si>
  <si>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</si>
  <si>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</si>
  <si>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</si>
  <si>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</si>
  <si>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</si>
  <si>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</si>
  <si>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</si>
  <si>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</si>
  <si>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</si>
  <si>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</si>
  <si>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</si>
  <si>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</si>
  <si>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</si>
  <si>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</si>
  <si>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</si>
  <si>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</si>
  <si>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</si>
  <si>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</si>
  <si>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</si>
  <si>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</si>
  <si>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</si>
  <si>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</si>
  <si>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</si>
  <si>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</si>
  <si>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</si>
  <si>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</si>
  <si>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</si>
  <si>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</si>
  <si>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</si>
  <si>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</si>
  <si>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</si>
  <si>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</si>
  <si>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</si>
  <si>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</si>
  <si>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</si>
  <si>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</si>
  <si>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</si>
  <si>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</si>
  <si>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</si>
  <si>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</si>
  <si>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</si>
  <si>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</si>
  <si>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</si>
  <si>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</si>
  <si>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</si>
  <si>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</si>
  <si>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</si>
  <si>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</si>
  <si>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</si>
  <si>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</si>
  <si>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</si>
  <si>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</si>
  <si>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</si>
  <si>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</si>
  <si>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</si>
  <si>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</si>
  <si>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</si>
  <si>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</si>
  <si>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</si>
  <si>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</si>
  <si>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</si>
  <si>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</si>
  <si>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</si>
  <si>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</si>
  <si>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</si>
  <si>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</si>
  <si>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</si>
  <si>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</si>
  <si>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</si>
  <si>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</si>
  <si>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</si>
  <si>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</si>
  <si>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</si>
  <si>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</si>
  <si>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</si>
  <si>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</si>
  <si>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</si>
  <si>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</si>
  <si>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</si>
  <si>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</si>
  <si>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</si>
  <si>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</si>
  <si>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</si>
  <si>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</si>
  <si>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</si>
  <si>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</si>
  <si>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</si>
  <si>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</si>
  <si>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</si>
  <si>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</si>
  <si>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</si>
  <si>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</si>
  <si>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</si>
  <si>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</si>
  <si>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</si>
  <si>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</si>
  <si>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</si>
  <si>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</si>
  <si>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</si>
  <si>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</si>
  <si>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</si>
  <si>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</si>
  <si>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</si>
  <si>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</si>
  <si>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</si>
  <si>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</si>
  <si>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</si>
  <si>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</si>
  <si>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</si>
  <si>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</si>
  <si>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</si>
  <si>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</si>
  <si>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</si>
  <si>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</si>
  <si>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</si>
  <si>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</si>
  <si>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</si>
  <si>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</si>
  <si>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</si>
  <si>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</si>
  <si>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</si>
  <si>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</si>
  <si>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</si>
  <si>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</si>
  <si>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</si>
  <si>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</si>
  <si>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</si>
  <si>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</si>
  <si>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</si>
  <si>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</si>
  <si>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</si>
  <si>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</si>
  <si>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</si>
  <si>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</si>
  <si>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</si>
  <si>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</si>
  <si>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</si>
  <si>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</si>
  <si>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</si>
  <si>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</si>
  <si>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</si>
  <si>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</si>
  <si>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</si>
  <si>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</si>
  <si>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</si>
  <si>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</si>
  <si>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</si>
  <si>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</si>
  <si>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</si>
  <si>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</si>
  <si>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</si>
  <si>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</si>
  <si>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</si>
  <si>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</si>
  <si>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</si>
  <si>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</si>
  <si>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</si>
  <si>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</si>
  <si>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</si>
  <si>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</si>
  <si>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</si>
  <si>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</si>
  <si>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</si>
  <si>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</si>
  <si>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</si>
  <si>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</si>
  <si>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</si>
  <si>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</si>
  <si>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</si>
  <si>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</si>
  <si>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</si>
  <si>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</si>
  <si>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</si>
  <si>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</si>
  <si>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</si>
  <si>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</si>
  <si>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</si>
  <si>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</si>
  <si>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</si>
  <si>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</si>
  <si>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</si>
  <si>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</si>
  <si>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</si>
  <si>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</si>
  <si>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</si>
  <si>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</si>
  <si>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</si>
  <si>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</si>
  <si>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</si>
  <si>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</si>
  <si>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</si>
  <si>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</si>
  <si>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</si>
  <si>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</si>
  <si>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</si>
  <si>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</si>
  <si>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</si>
  <si>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</si>
  <si>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</si>
  <si>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</si>
  <si>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</si>
  <si>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</si>
  <si>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</si>
  <si>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</si>
  <si>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</si>
  <si>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</si>
  <si>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</si>
  <si>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</si>
  <si>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</si>
  <si>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</si>
  <si>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</si>
  <si>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</si>
  <si>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</si>
  <si>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</si>
  <si>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</si>
  <si>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</si>
  <si>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</si>
  <si>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</si>
  <si>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</si>
  <si>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</si>
  <si>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</si>
  <si>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</si>
  <si>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</si>
  <si>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</si>
  <si>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</si>
  <si>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</si>
  <si>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</si>
  <si>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</si>
  <si>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</si>
  <si>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</si>
  <si>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</si>
  <si>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</si>
  <si>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</si>
  <si>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</si>
  <si>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</si>
  <si>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</si>
  <si>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</si>
  <si>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</si>
  <si>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</si>
  <si>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</si>
  <si>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</si>
  <si>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</si>
  <si>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</si>
  <si>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</si>
  <si>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</si>
  <si>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</si>
  <si>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</si>
  <si>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</si>
  <si>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</si>
  <si>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</si>
  <si>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</si>
  <si>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</si>
  <si>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</si>
  <si>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</si>
  <si>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</si>
  <si>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</si>
  <si>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</si>
  <si>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</si>
  <si>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</si>
  <si>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</si>
  <si>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</si>
  <si>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</si>
  <si>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</si>
  <si>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</si>
  <si>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</si>
  <si>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</si>
  <si>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</si>
  <si>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</si>
  <si>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</si>
  <si>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</si>
  <si>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</si>
  <si>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</si>
  <si>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</si>
  <si>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</si>
  <si>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</si>
  <si>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</si>
  <si>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</si>
  <si>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</si>
  <si>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</si>
  <si>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</si>
  <si>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</si>
  <si>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</si>
  <si>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</si>
  <si>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</si>
  <si>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</si>
  <si>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</si>
  <si>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</si>
  <si>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</si>
  <si>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</si>
  <si>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</si>
  <si>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</si>
  <si>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</si>
  <si>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</si>
  <si>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</si>
  <si>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</si>
  <si>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</si>
  <si>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</si>
  <si>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</si>
  <si>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</si>
  <si>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</si>
  <si>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</si>
  <si>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</si>
  <si>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</si>
  <si>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</si>
  <si>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</si>
  <si>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</si>
  <si>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</si>
  <si>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</si>
  <si>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</si>
  <si>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</si>
  <si>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</si>
  <si>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</si>
  <si>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</si>
  <si>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</si>
  <si>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</si>
  <si>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</si>
  <si>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</si>
  <si>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</si>
  <si>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</si>
  <si>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</si>
  <si>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</si>
  <si>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</si>
  <si>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</si>
  <si>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</si>
  <si>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</si>
  <si>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</si>
  <si>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</si>
  <si>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</si>
  <si>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</si>
  <si>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</si>
  <si>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</si>
  <si>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</si>
  <si>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</si>
  <si>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</si>
  <si>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</si>
  <si>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</si>
  <si>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</si>
  <si>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</si>
  <si>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</si>
  <si>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</si>
  <si>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</si>
  <si>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</si>
  <si>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</si>
  <si>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</si>
  <si>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</si>
  <si>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</si>
  <si>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</si>
  <si>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</si>
  <si>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</si>
  <si>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</si>
  <si>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</si>
  <si>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</si>
  <si>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</si>
  <si>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</si>
  <si>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</si>
  <si>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</si>
  <si>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</si>
  <si>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</si>
  <si>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</si>
  <si>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</si>
  <si>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</si>
  <si>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</si>
  <si>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</si>
  <si>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</si>
  <si>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</si>
  <si>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</si>
  <si>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</si>
  <si>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</si>
  <si>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</si>
  <si>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</si>
  <si>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</si>
  <si>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</si>
  <si>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</si>
  <si>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</si>
  <si>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</si>
  <si>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</si>
  <si>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</si>
  <si>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</si>
  <si>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</si>
  <si>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</si>
  <si>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</si>
  <si>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</si>
  <si>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</si>
  <si>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</si>
  <si>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</si>
  <si>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</si>
  <si>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</si>
  <si>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</si>
  <si>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</si>
  <si>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</si>
  <si>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</si>
  <si>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</si>
  <si>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</si>
  <si>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</si>
  <si>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</si>
  <si>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</si>
  <si>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</si>
  <si>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</si>
  <si>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</si>
  <si>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</si>
  <si>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</si>
  <si>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</si>
  <si>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</si>
  <si>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</si>
  <si>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</si>
  <si>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</si>
  <si>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</si>
  <si>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</si>
  <si>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</si>
  <si>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</si>
  <si>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</si>
  <si>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</si>
  <si>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</si>
  <si>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</si>
  <si>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</si>
  <si>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</si>
  <si>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</si>
  <si>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</si>
  <si>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</si>
  <si>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</si>
  <si>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</si>
  <si>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</si>
  <si>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</si>
  <si>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</si>
  <si>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</si>
  <si>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</si>
  <si>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</si>
  <si>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</si>
  <si>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</si>
  <si>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</si>
  <si>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</si>
  <si>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</si>
  <si>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</si>
  <si>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</si>
  <si>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</si>
  <si>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</si>
  <si>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</si>
  <si>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</si>
  <si>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</si>
  <si>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</si>
  <si>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</si>
  <si>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</si>
  <si>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</si>
  <si>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</si>
  <si>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</si>
  <si>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</si>
  <si>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</si>
  <si>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</si>
  <si>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</si>
  <si>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</si>
  <si>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</si>
  <si>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</si>
  <si>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</si>
  <si>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</si>
  <si>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</si>
  <si>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</si>
  <si>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</si>
  <si>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</si>
  <si>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</si>
  <si>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</si>
  <si>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</si>
  <si>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</si>
  <si>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</si>
  <si>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</si>
  <si>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</si>
  <si>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</si>
  <si>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</si>
  <si>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</si>
  <si>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</si>
  <si>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</si>
  <si>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</si>
  <si>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</si>
  <si>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</si>
  <si>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</si>
  <si>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</si>
  <si>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</si>
  <si>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</si>
  <si>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</si>
  <si>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</si>
  <si>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</si>
  <si>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</si>
  <si>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</si>
  <si>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</si>
  <si>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</si>
  <si>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</si>
  <si>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</si>
  <si>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</si>
  <si>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</si>
  <si>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</si>
  <si>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</si>
  <si>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</si>
  <si>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</si>
  <si>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</si>
  <si>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</si>
  <si>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</si>
  <si>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</si>
  <si>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</si>
  <si>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</si>
  <si>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</si>
  <si>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</si>
  <si>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</si>
  <si>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</si>
  <si>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</si>
  <si>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</si>
  <si>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</si>
  <si>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</si>
  <si>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</si>
  <si>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</si>
  <si>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</si>
  <si>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</si>
  <si>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</si>
  <si>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</si>
  <si>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</si>
  <si>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</si>
  <si>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</si>
  <si>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</si>
  <si>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</si>
  <si>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</si>
  <si>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</si>
  <si>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</si>
  <si>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</si>
  <si>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</si>
  <si>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</si>
  <si>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</si>
  <si>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</si>
  <si>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</si>
  <si>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</si>
  <si>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</si>
  <si>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</si>
  <si>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</si>
  <si>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</si>
  <si>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</si>
  <si>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</si>
  <si>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</si>
  <si>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</si>
  <si>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</si>
  <si>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</si>
  <si>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</si>
  <si>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</si>
  <si>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</si>
  <si>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</si>
  <si>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</si>
  <si>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</si>
  <si>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</si>
  <si>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</si>
  <si>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</si>
  <si>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</si>
  <si>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</si>
  <si>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</si>
  <si>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</si>
  <si>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</si>
  <si>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</si>
  <si>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</si>
  <si>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</si>
  <si>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</si>
  <si>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</si>
  <si>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</si>
  <si>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</si>
  <si>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</si>
  <si>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</si>
  <si>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</si>
  <si>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</si>
  <si>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</si>
  <si>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</si>
  <si>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</si>
  <si>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</si>
  <si>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</si>
  <si>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</si>
  <si>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</si>
  <si>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</si>
  <si>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</si>
  <si>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</si>
  <si>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</si>
  <si>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</si>
  <si>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</si>
  <si>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</si>
  <si>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</si>
  <si>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</si>
  <si>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</si>
  <si>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</si>
  <si>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</si>
  <si>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</si>
  <si>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</si>
  <si>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</si>
  <si>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</si>
  <si>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</si>
  <si>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</si>
  <si>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</si>
  <si>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</si>
  <si>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</si>
  <si>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</si>
  <si>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</si>
  <si>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</si>
  <si>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</si>
  <si>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</si>
  <si>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</si>
  <si>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</si>
  <si>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</si>
  <si>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</si>
  <si>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</si>
  <si>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</si>
  <si>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</si>
  <si>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</si>
  <si>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</si>
  <si>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</si>
  <si>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</si>
  <si>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</si>
  <si>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</si>
  <si>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</si>
  <si>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</si>
  <si>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</si>
  <si>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</si>
  <si>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</si>
  <si>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</si>
  <si>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</si>
  <si>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</si>
  <si>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</si>
  <si>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</si>
  <si>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</si>
  <si>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</si>
  <si>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</si>
  <si>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</si>
  <si>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</si>
  <si>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</si>
  <si>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</si>
  <si>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</si>
  <si>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</si>
  <si>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</si>
  <si>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</si>
  <si>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</si>
  <si>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</si>
  <si>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</si>
  <si>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</si>
  <si>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</si>
  <si>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</si>
  <si>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</si>
  <si>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</si>
  <si>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</si>
  <si>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</si>
  <si>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</si>
  <si>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</si>
  <si>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</si>
  <si>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</si>
  <si>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</si>
  <si>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</si>
  <si>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</si>
  <si>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</si>
  <si>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</si>
  <si>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</si>
  <si>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</si>
  <si>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</si>
  <si>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</si>
  <si>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</si>
  <si>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</si>
  <si>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</si>
  <si>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</si>
  <si>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</si>
  <si>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</si>
  <si>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</si>
  <si>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</si>
  <si>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</si>
  <si>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</si>
  <si>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</si>
  <si>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</si>
  <si>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</si>
  <si>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</si>
  <si>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</si>
  <si>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</si>
  <si>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</si>
  <si>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</si>
  <si>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</si>
  <si>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</si>
  <si>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</si>
  <si>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</si>
  <si>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</si>
  <si>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</si>
  <si>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</si>
  <si>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</si>
  <si>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</si>
  <si>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</si>
  <si>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</si>
  <si>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</si>
  <si>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</si>
  <si>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</si>
  <si>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</si>
  <si>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</si>
  <si>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</si>
  <si>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</si>
  <si>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</si>
  <si>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</si>
  <si>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</si>
  <si>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</si>
  <si>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</si>
  <si>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</si>
  <si>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</si>
  <si>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</si>
  <si>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</si>
  <si>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</si>
  <si>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</si>
  <si>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</si>
  <si>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</si>
  <si>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</si>
  <si>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</si>
  <si>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</si>
  <si>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</si>
  <si>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</si>
  <si>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</si>
  <si>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</si>
  <si>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</si>
  <si>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</si>
  <si>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</si>
  <si>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</si>
  <si>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</si>
  <si>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</si>
  <si>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</si>
  <si>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</si>
  <si>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</si>
  <si>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</si>
  <si>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</si>
  <si>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</si>
  <si>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</si>
  <si>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</si>
  <si>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</si>
  <si>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</si>
  <si>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</si>
  <si>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</si>
  <si>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</si>
  <si>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</si>
  <si>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</si>
  <si>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</si>
  <si>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</si>
  <si>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</si>
  <si>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</si>
  <si>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</si>
  <si>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</si>
  <si>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</si>
  <si>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</si>
  <si>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</si>
  <si>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</si>
  <si>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</si>
  <si>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</si>
  <si>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</si>
  <si>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</si>
  <si>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</si>
  <si>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</si>
  <si>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</si>
  <si>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</si>
  <si>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</si>
  <si>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</si>
  <si>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</si>
  <si>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</si>
  <si>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</si>
  <si>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</si>
  <si>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</si>
  <si>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</si>
  <si>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</si>
  <si>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</si>
  <si>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</si>
  <si>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</si>
  <si>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</si>
  <si>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</si>
  <si>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</si>
  <si>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</si>
  <si>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</si>
  <si>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</si>
  <si>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</si>
  <si>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</si>
  <si>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</si>
  <si>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</si>
  <si>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</si>
  <si>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</si>
  <si>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</si>
  <si>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</si>
  <si>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</si>
  <si>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</si>
  <si>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</si>
  <si>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</si>
  <si>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</si>
  <si>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</si>
  <si>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</si>
  <si>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</si>
  <si>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</si>
  <si>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</si>
  <si>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</si>
  <si>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</si>
  <si>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</si>
  <si>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</si>
  <si>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</si>
  <si>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</si>
  <si>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</si>
  <si>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</si>
  <si>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</si>
  <si>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</si>
  <si>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</si>
  <si>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</si>
  <si>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</si>
  <si>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</si>
  <si>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</si>
  <si>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</si>
  <si>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</si>
  <si>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</si>
  <si>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</si>
  <si>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</si>
  <si>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</si>
  <si>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</si>
  <si>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</si>
  <si>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</si>
  <si>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</si>
  <si>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</si>
  <si>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</si>
  <si>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</si>
  <si>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</si>
  <si>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</si>
  <si>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</si>
  <si>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</si>
  <si>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</si>
  <si>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</si>
  <si>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</si>
  <si>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</si>
  <si>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</si>
  <si>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</si>
  <si>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</si>
  <si>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</si>
  <si>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</si>
  <si>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</si>
  <si>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</si>
  <si>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</si>
  <si>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</si>
  <si>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</si>
  <si>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</si>
  <si>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</si>
  <si>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</si>
  <si>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</si>
  <si>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</si>
  <si>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</si>
  <si>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</si>
  <si>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</si>
  <si>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</si>
  <si>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</si>
  <si>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</si>
  <si>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</si>
  <si>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</si>
  <si>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</si>
  <si>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</si>
  <si>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</si>
  <si>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</si>
  <si>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</si>
  <si>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</si>
  <si>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</si>
  <si>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</si>
  <si>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</si>
  <si>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</si>
  <si>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</si>
  <si>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</si>
  <si>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</si>
  <si>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</si>
  <si>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</si>
  <si>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</si>
  <si>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</si>
  <si>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</si>
  <si>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</si>
  <si>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</si>
  <si>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</si>
  <si>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</si>
  <si>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</si>
  <si>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</si>
  <si>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</si>
  <si>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</si>
  <si>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</si>
  <si>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</si>
  <si>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</si>
  <si>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</si>
  <si>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</si>
  <si>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</si>
  <si>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</si>
  <si>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</si>
  <si>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</si>
  <si>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</si>
  <si>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</si>
  <si>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</si>
  <si>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</si>
  <si>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</si>
  <si>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</si>
  <si>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</si>
  <si>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</si>
  <si>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</si>
  <si>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</si>
  <si>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</si>
  <si>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</si>
  <si>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</si>
  <si>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</si>
  <si>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</si>
  <si>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</si>
  <si>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</si>
  <si>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</si>
  <si>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</si>
  <si>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</si>
  <si>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</si>
  <si>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</si>
  <si>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</si>
  <si>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</si>
  <si>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</si>
  <si>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</si>
  <si>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</si>
  <si>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</si>
  <si>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</si>
  <si>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</si>
  <si>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</si>
  <si>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</si>
  <si>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</si>
  <si>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</si>
  <si>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</si>
  <si>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</si>
  <si>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</si>
  <si>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</si>
  <si>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</si>
  <si>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</si>
  <si>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</si>
  <si>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</si>
  <si>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</si>
  <si>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</si>
  <si>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</si>
  <si>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</si>
  <si>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</si>
  <si>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</si>
  <si>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</si>
  <si>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</si>
  <si>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</si>
  <si>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</si>
  <si>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</si>
  <si>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</si>
  <si>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</si>
  <si>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</si>
  <si>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</si>
  <si>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</si>
  <si>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</si>
  <si>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</si>
  <si>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</si>
  <si>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</si>
  <si>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</si>
  <si>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</si>
  <si>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</si>
  <si>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</si>
  <si>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</si>
  <si>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</si>
  <si>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</si>
  <si>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</si>
  <si>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</si>
  <si>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</si>
  <si>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</si>
  <si>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</si>
  <si>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</si>
  <si>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</si>
  <si>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</si>
  <si>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</si>
  <si>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</si>
  <si>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</si>
  <si>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</si>
  <si>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</si>
  <si>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</si>
  <si>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</si>
  <si>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</si>
  <si>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</si>
  <si>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</si>
  <si>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</si>
  <si>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</si>
  <si>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</si>
  <si>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</si>
  <si>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</si>
  <si>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</si>
  <si>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</si>
  <si>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</si>
  <si>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</si>
  <si>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</si>
  <si>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</si>
  <si>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</si>
  <si>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</si>
  <si>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</si>
  <si>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</si>
  <si>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</si>
  <si>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</si>
  <si>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</si>
  <si>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</si>
  <si>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</si>
  <si>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</si>
  <si>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</si>
  <si>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</si>
  <si>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</si>
  <si>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</si>
  <si>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</si>
  <si>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</si>
  <si>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</si>
  <si>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</si>
  <si>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</si>
  <si>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</si>
  <si>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</si>
  <si>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</si>
  <si>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</si>
  <si>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</si>
  <si>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</si>
  <si>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</si>
  <si>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</si>
  <si>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</si>
  <si>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</si>
  <si>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</si>
  <si>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</si>
  <si>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</si>
  <si>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</si>
  <si>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</si>
  <si>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</si>
  <si>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</si>
  <si>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</si>
  <si>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</si>
  <si>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</si>
  <si>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</si>
  <si>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</si>
  <si>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</si>
  <si>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</si>
  <si>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</si>
  <si>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</si>
  <si>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</si>
  <si>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</si>
  <si>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</si>
  <si>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</si>
  <si>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</si>
  <si>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</si>
  <si>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</si>
  <si>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</si>
  <si>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</si>
  <si>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</si>
  <si>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</si>
  <si>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</si>
  <si>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</si>
  <si>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</si>
  <si>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</si>
  <si>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</si>
  <si>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</si>
  <si>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</si>
  <si>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</si>
  <si>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</si>
  <si>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</si>
  <si>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</si>
  <si>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</si>
  <si>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</si>
  <si>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</si>
  <si>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</si>
  <si>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</si>
  <si>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</si>
  <si>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</si>
  <si>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</si>
  <si>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</si>
  <si>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</si>
  <si>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</si>
  <si>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</si>
  <si>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</si>
  <si>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</si>
  <si>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</si>
  <si>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</si>
  <si>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</si>
  <si>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</si>
  <si>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</si>
  <si>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</si>
  <si>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</si>
  <si>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</si>
  <si>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</si>
  <si>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</si>
  <si>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</si>
  <si>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</si>
  <si>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</si>
  <si>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</si>
  <si>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</si>
  <si>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</si>
  <si>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</si>
  <si>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</si>
  <si>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</si>
  <si>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</si>
  <si>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</si>
  <si>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</si>
  <si>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</si>
  <si>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</si>
  <si>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</si>
  <si>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</si>
  <si>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</si>
  <si>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</si>
  <si>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</si>
  <si>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</si>
  <si>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</si>
  <si>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</si>
  <si>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</si>
  <si>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</si>
  <si>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</si>
  <si>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</si>
  <si>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</si>
  <si>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</si>
  <si>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</si>
  <si>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</si>
  <si>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</si>
  <si>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</si>
  <si>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</si>
  <si>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</si>
  <si>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</si>
  <si>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</si>
  <si>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</si>
  <si>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</si>
  <si>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</si>
  <si>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</si>
  <si>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</si>
  <si>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</si>
  <si>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</si>
  <si>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</si>
  <si>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</si>
  <si>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</si>
  <si>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</si>
  <si>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</si>
  <si>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</si>
  <si>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</si>
  <si>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</si>
  <si>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</si>
  <si>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</si>
  <si>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</si>
  <si>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</si>
  <si>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</si>
  <si>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</si>
  <si>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</si>
  <si>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</si>
  <si>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</si>
  <si>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</si>
  <si>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</si>
  <si>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</si>
  <si>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</si>
  <si>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</si>
  <si>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</si>
  <si>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</si>
  <si>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</si>
  <si>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</si>
  <si>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</si>
  <si>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</si>
  <si>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</si>
  <si>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</si>
  <si>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</si>
  <si>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</si>
  <si>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</si>
  <si>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</si>
  <si>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</si>
  <si>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</si>
  <si>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</si>
  <si>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</si>
  <si>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</si>
  <si>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</si>
  <si>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</si>
  <si>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</si>
  <si>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</si>
  <si>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</si>
  <si>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</si>
  <si>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</si>
  <si>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</si>
  <si>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</si>
  <si>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</si>
  <si>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</si>
  <si>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</si>
  <si>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</si>
  <si>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</si>
  <si>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</si>
  <si>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</si>
  <si>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</si>
  <si>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</si>
  <si>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</si>
  <si>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</si>
  <si>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</si>
  <si>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</si>
  <si>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</si>
  <si>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</si>
  <si>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</si>
  <si>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</si>
  <si>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</si>
  <si>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</si>
  <si>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</si>
  <si>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</si>
  <si>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</si>
  <si>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</si>
  <si>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</si>
  <si>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</si>
  <si>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</si>
  <si>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</si>
  <si>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</si>
  <si>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</si>
  <si>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</si>
  <si>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</si>
  <si>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</si>
  <si>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</si>
  <si>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</si>
  <si>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</si>
  <si>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</si>
  <si>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</si>
  <si>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</si>
  <si>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</si>
  <si>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</si>
  <si>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</si>
  <si>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</si>
  <si>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</si>
  <si>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</si>
  <si>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</si>
  <si>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</si>
  <si>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</si>
  <si>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</si>
  <si>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</si>
  <si>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</si>
  <si>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</si>
  <si>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</si>
  <si>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</si>
  <si>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</si>
  <si>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</si>
  <si>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</si>
  <si>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</si>
  <si>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</si>
  <si>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</si>
  <si>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</si>
  <si>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</si>
  <si>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</si>
  <si>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</si>
  <si>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</si>
  <si>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</si>
  <si>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</si>
  <si>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</si>
  <si>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</si>
  <si>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</si>
  <si>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</si>
  <si>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</si>
  <si>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</si>
  <si>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</si>
  <si>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</si>
  <si>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</si>
  <si>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</si>
  <si>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</si>
  <si>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</si>
  <si>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</si>
  <si>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</si>
  <si>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</si>
  <si>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</si>
  <si>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</si>
  <si>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</si>
  <si>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</si>
  <si>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</si>
  <si>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</si>
  <si>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</si>
  <si>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</si>
  <si>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</si>
  <si>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</si>
  <si>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</si>
  <si>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</si>
  <si>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</si>
  <si>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</si>
  <si>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</si>
  <si>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</si>
  <si>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</si>
  <si>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</si>
  <si>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</si>
  <si>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</si>
  <si>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</si>
  <si>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</si>
  <si>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</si>
  <si>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</si>
  <si>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</si>
  <si>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</si>
  <si>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</si>
  <si>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</si>
  <si>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</si>
  <si>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</si>
  <si>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</si>
  <si>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</si>
  <si>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</si>
  <si>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</si>
  <si>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</si>
  <si>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</si>
  <si>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</si>
  <si>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</si>
  <si>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</si>
  <si>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</si>
  <si>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</si>
  <si>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</si>
  <si>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</si>
  <si>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</si>
  <si>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</si>
  <si>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</si>
  <si>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</si>
  <si>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</si>
  <si>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</si>
  <si>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</si>
  <si>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</si>
  <si>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</si>
  <si>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</si>
  <si>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</si>
  <si>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</si>
  <si>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</si>
  <si>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</si>
  <si>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</si>
  <si>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</si>
  <si>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</si>
  <si>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</si>
  <si>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</si>
  <si>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</si>
  <si>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</si>
  <si>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</si>
  <si>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</si>
  <si>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</si>
  <si>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</si>
  <si>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</si>
  <si>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</si>
  <si>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</si>
  <si>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</si>
  <si>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</si>
  <si>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</si>
  <si>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</si>
  <si>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</si>
  <si>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</si>
  <si>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</si>
  <si>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</si>
  <si>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</si>
  <si>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</si>
  <si>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</si>
  <si>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</si>
  <si>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</si>
  <si>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</si>
  <si>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</si>
  <si>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</si>
  <si>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</si>
  <si>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</si>
  <si>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</si>
  <si>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</si>
  <si>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</si>
  <si>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</si>
  <si>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</si>
  <si>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</si>
  <si>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</si>
  <si>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</si>
  <si>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</si>
  <si>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</si>
  <si>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</si>
  <si>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</si>
  <si>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</si>
  <si>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</si>
  <si>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</si>
  <si>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</si>
  <si>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</si>
  <si>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</si>
  <si>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</si>
  <si>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</si>
  <si>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</si>
  <si>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</si>
  <si>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</si>
  <si>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</si>
  <si>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</si>
  <si>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</si>
  <si>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</si>
  <si>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</si>
  <si>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</si>
  <si>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</si>
  <si>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</si>
  <si>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</si>
  <si>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</si>
  <si>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</si>
  <si>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</si>
  <si>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</si>
  <si>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</si>
  <si>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</si>
  <si>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</si>
  <si>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</si>
  <si>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</si>
  <si>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</si>
  <si>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</si>
  <si>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</si>
  <si>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</si>
  <si>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</si>
  <si>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</si>
  <si>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</si>
  <si>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</si>
  <si>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</si>
  <si>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</si>
  <si>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</si>
  <si>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</si>
  <si>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</si>
  <si>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</si>
  <si>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</si>
  <si>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</si>
  <si>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</si>
  <si>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</si>
  <si>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</si>
  <si>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</si>
  <si>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</si>
  <si>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</si>
  <si>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</si>
  <si>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</si>
  <si>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</si>
  <si>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</si>
  <si>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</si>
  <si>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</si>
  <si>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</si>
  <si>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</si>
  <si>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</si>
  <si>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</si>
  <si>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</si>
  <si>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</si>
  <si>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</si>
  <si>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</si>
  <si>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</si>
  <si>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</si>
  <si>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</si>
  <si>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</si>
  <si>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</si>
  <si>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</si>
  <si>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</si>
  <si>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</si>
  <si>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</si>
  <si>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</si>
  <si>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</si>
  <si>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</si>
  <si>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</si>
  <si>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</si>
  <si>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</si>
  <si>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</si>
  <si>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</si>
  <si>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</si>
  <si>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</si>
  <si>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</si>
  <si>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</si>
  <si>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</si>
  <si>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</si>
  <si>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</si>
  <si>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</si>
  <si>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</si>
  <si>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</si>
  <si>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</si>
  <si>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</si>
  <si>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</si>
  <si>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</si>
  <si>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</si>
  <si>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</si>
  <si>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</si>
  <si>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</si>
  <si>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</si>
  <si>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</si>
  <si>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</si>
  <si>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</si>
  <si>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</si>
  <si>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</si>
  <si>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</si>
  <si>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</si>
  <si>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</si>
  <si>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</si>
  <si>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</si>
  <si>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</si>
  <si>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</si>
  <si>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</si>
  <si>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</si>
  <si>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</si>
  <si>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</si>
  <si>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</si>
  <si>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</si>
  <si>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</si>
  <si>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</si>
  <si>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</si>
  <si>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</si>
  <si>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</si>
  <si>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</si>
  <si>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</si>
  <si>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</si>
  <si>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</si>
  <si>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</si>
  <si>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</si>
  <si>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</si>
  <si>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</si>
  <si>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</si>
  <si>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</si>
  <si>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</si>
  <si>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</si>
  <si>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</si>
  <si>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</si>
  <si>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</si>
  <si>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</si>
  <si>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</si>
  <si>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</si>
  <si>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</si>
  <si>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</si>
  <si>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</si>
  <si>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</si>
  <si>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</si>
  <si>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</si>
  <si>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</si>
  <si>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</si>
  <si>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</si>
  <si>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</si>
  <si>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</si>
  <si>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</si>
  <si>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</si>
  <si>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</si>
  <si>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</si>
  <si>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</si>
  <si>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</si>
  <si>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</si>
  <si>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</si>
  <si>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</si>
  <si>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</si>
  <si>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</si>
  <si>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</si>
  <si>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</si>
  <si>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</si>
  <si>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</si>
  <si>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</si>
  <si>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</si>
  <si>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</si>
  <si>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</si>
  <si>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</si>
  <si>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</si>
  <si>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</si>
  <si>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</si>
  <si>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</si>
  <si>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</si>
  <si>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</si>
  <si>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</si>
  <si>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</si>
  <si>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</si>
  <si>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</si>
  <si>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</si>
  <si>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</si>
  <si>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</si>
  <si>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</si>
  <si>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</si>
  <si>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</si>
  <si>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</si>
  <si>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</si>
  <si>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</si>
  <si>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</si>
  <si>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</si>
  <si>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</si>
  <si>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</si>
  <si>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</si>
  <si>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</si>
  <si>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</si>
  <si>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</si>
  <si>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</si>
  <si>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</si>
  <si>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</si>
  <si>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</si>
  <si>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</si>
  <si>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</si>
  <si>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</si>
  <si>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</si>
  <si>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</si>
  <si>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</si>
  <si>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</si>
  <si>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</si>
  <si>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</si>
  <si>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</si>
  <si>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</si>
  <si>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</si>
  <si>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</si>
  <si>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</si>
  <si>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</si>
  <si>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</si>
  <si>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</si>
  <si>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</si>
  <si>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</si>
  <si>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</si>
  <si>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</si>
  <si>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</si>
  <si>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</si>
  <si>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</si>
  <si>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</si>
  <si>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</si>
  <si>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</si>
  <si>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</si>
  <si>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</si>
  <si>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</si>
  <si>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</si>
  <si>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</si>
  <si>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</si>
  <si>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</si>
  <si>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</si>
  <si>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</si>
  <si>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</si>
  <si>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</si>
  <si>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</si>
  <si>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</si>
  <si>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</si>
  <si>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</si>
  <si>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</si>
  <si>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</si>
  <si>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</si>
  <si>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</si>
  <si>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</si>
  <si>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</si>
  <si>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</si>
  <si>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</si>
  <si>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</si>
  <si>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</si>
  <si>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</si>
  <si>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</si>
  <si>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</si>
  <si>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</si>
  <si>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</si>
  <si>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</si>
  <si>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</si>
  <si>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</si>
  <si>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</si>
  <si>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</si>
  <si>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</si>
  <si>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</si>
  <si>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</si>
  <si>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</si>
  <si>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</si>
  <si>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</si>
  <si>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</si>
  <si>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</si>
  <si>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</si>
  <si>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</si>
  <si>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</si>
  <si>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</si>
  <si>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</si>
  <si>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</si>
  <si>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</si>
  <si>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</si>
  <si>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</si>
  <si>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</si>
  <si>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</si>
  <si>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</si>
  <si>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</si>
  <si>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</si>
  <si>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</si>
  <si>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</si>
  <si>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</si>
  <si>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</si>
  <si>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</si>
  <si>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</si>
  <si>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</si>
  <si>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</si>
  <si>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</si>
  <si>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</si>
  <si>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</si>
  <si>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</si>
  <si>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</si>
  <si>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</si>
  <si>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</si>
  <si>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</si>
  <si>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</si>
  <si>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</si>
  <si>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</si>
  <si>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</si>
  <si>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</si>
  <si>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</si>
  <si>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</si>
  <si>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</si>
  <si>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</si>
  <si>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</si>
  <si>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</si>
  <si>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</si>
  <si>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</si>
  <si>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</si>
  <si>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</si>
  <si>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</si>
  <si>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</si>
  <si>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</si>
  <si>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</si>
  <si>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</si>
  <si>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</si>
  <si>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</si>
  <si>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</si>
  <si>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</si>
  <si>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</si>
  <si>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</si>
  <si>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</si>
  <si>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</si>
  <si>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</si>
  <si>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</si>
  <si>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</si>
  <si>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</si>
  <si>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</si>
  <si>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</si>
  <si>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</si>
  <si>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</si>
  <si>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</si>
  <si>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</si>
  <si>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</si>
  <si>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</si>
  <si>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</si>
  <si>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</si>
  <si>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</si>
  <si>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</si>
  <si>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</si>
  <si>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</si>
  <si>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</si>
  <si>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</si>
  <si>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</si>
  <si>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</si>
  <si>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</si>
  <si>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</si>
  <si>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</si>
  <si>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</si>
  <si>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</si>
  <si>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</si>
  <si>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</si>
  <si>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</si>
  <si>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</si>
  <si>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</si>
  <si>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</si>
  <si>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</si>
  <si>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</si>
  <si>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</si>
  <si>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</si>
  <si>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</si>
  <si>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</si>
  <si>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</si>
  <si>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</si>
  <si>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</si>
  <si>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</si>
  <si>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</si>
  <si>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</si>
  <si>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</si>
  <si>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</si>
  <si>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</si>
  <si>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</si>
  <si>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</si>
  <si>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</si>
  <si>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</si>
  <si>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</si>
  <si>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</si>
  <si>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</si>
  <si>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</si>
  <si>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</si>
  <si>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</si>
  <si>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</si>
  <si>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</si>
  <si>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</si>
  <si>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</si>
  <si>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</si>
  <si>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</si>
  <si>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</si>
  <si>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</si>
  <si>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</si>
  <si>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</si>
  <si>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</si>
  <si>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</si>
  <si>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</si>
  <si>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</si>
  <si>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</si>
  <si>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</si>
  <si>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</si>
  <si>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</si>
  <si>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</si>
  <si>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</si>
  <si>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</si>
  <si>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</si>
  <si>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</si>
  <si>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</si>
  <si>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</si>
  <si>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</si>
  <si>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</si>
  <si>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</si>
  <si>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</si>
  <si>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</si>
  <si>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</si>
  <si>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</si>
  <si>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</si>
  <si>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</si>
  <si>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</si>
  <si>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</si>
  <si>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</si>
  <si>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</si>
  <si>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</si>
  <si>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</si>
  <si>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</si>
  <si>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</si>
  <si>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</si>
  <si>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</si>
  <si>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</si>
  <si>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</si>
  <si>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</si>
  <si>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</si>
  <si>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</si>
  <si>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</si>
  <si>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</si>
  <si>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</si>
  <si>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</si>
  <si>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</si>
  <si>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</si>
  <si>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</si>
  <si>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</si>
  <si>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</si>
  <si>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</si>
  <si>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</si>
  <si>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</si>
  <si>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</si>
  <si>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</si>
  <si>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</si>
  <si>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</si>
  <si>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</si>
  <si>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</si>
  <si>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</si>
  <si>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</si>
  <si>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</si>
  <si>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</si>
  <si>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</si>
  <si>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</si>
  <si>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</si>
  <si>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</si>
  <si>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</si>
  <si>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</si>
  <si>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</si>
  <si>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</si>
  <si>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</si>
  <si>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</si>
  <si>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</si>
  <si>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</si>
  <si>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</si>
  <si>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</si>
  <si>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</si>
  <si>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</si>
  <si>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</si>
  <si>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</si>
  <si>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</si>
  <si>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</si>
  <si>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</si>
  <si>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</si>
  <si>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</si>
  <si>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</si>
  <si>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</si>
  <si>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</si>
  <si>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</si>
  <si>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</si>
  <si>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</si>
  <si>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</si>
  <si>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</si>
  <si>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</si>
  <si>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</si>
  <si>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</si>
  <si>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</si>
  <si>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</si>
  <si>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</si>
  <si>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</si>
  <si>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</si>
  <si>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</si>
  <si>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</si>
  <si>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</si>
  <si>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</si>
  <si>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</si>
  <si>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</si>
  <si>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</si>
  <si>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</si>
  <si>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</si>
  <si>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</si>
  <si>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</si>
  <si>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</si>
  <si>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</si>
  <si>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</si>
  <si>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</si>
  <si>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</si>
  <si>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</si>
  <si>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</si>
  <si>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</si>
  <si>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</si>
  <si>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</si>
  <si>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</si>
  <si>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</si>
  <si>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</si>
  <si>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</si>
  <si>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</si>
  <si>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</si>
  <si>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</si>
  <si>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</si>
  <si>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</si>
  <si>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</si>
  <si>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</si>
  <si>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</si>
  <si>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</si>
  <si>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</si>
  <si>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</si>
  <si>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</si>
  <si>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</si>
  <si>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</si>
  <si>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</si>
  <si>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</si>
  <si>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</si>
  <si>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</si>
  <si>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</si>
  <si>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</si>
  <si>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</si>
  <si>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</si>
  <si>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</si>
  <si>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</si>
  <si>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</si>
  <si>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</si>
  <si>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</si>
  <si>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</si>
  <si>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</si>
  <si>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</si>
  <si>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</si>
  <si>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</si>
  <si>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</si>
  <si>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</si>
  <si>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</si>
  <si>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</si>
  <si>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</si>
  <si>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</si>
  <si>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</si>
  <si>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</si>
  <si>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</si>
  <si>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</si>
  <si>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</si>
  <si>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</si>
  <si>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</si>
  <si>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</si>
  <si>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</si>
  <si>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</si>
  <si>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</si>
  <si>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</si>
  <si>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</si>
  <si>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</si>
  <si>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</si>
  <si>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</si>
  <si>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</si>
  <si>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</si>
  <si>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</si>
  <si>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</si>
  <si>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</si>
  <si>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</si>
  <si>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</si>
  <si>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</si>
  <si>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</si>
  <si>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</si>
  <si>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</si>
  <si>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</si>
  <si>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</si>
  <si>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</si>
  <si>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</si>
  <si>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</si>
  <si>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</si>
  <si>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</si>
  <si>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</si>
  <si>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</si>
  <si>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</si>
  <si>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</si>
  <si>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</si>
  <si>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</si>
  <si>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</si>
  <si>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</si>
  <si>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</si>
  <si>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</si>
  <si>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</si>
  <si>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</si>
  <si>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</si>
  <si>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</si>
  <si>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</si>
  <si>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</si>
  <si>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</si>
  <si>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</si>
  <si>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</si>
  <si>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</si>
  <si>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</si>
  <si>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</si>
  <si>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</si>
  <si>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</si>
  <si>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</si>
  <si>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</si>
  <si>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</si>
  <si>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</si>
  <si>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</si>
  <si>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</si>
  <si>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</si>
  <si>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</si>
  <si>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</si>
  <si>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</si>
  <si>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</si>
  <si>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</si>
  <si>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</si>
  <si>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</si>
  <si>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</si>
  <si>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</si>
  <si>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</si>
  <si>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</si>
  <si>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</si>
  <si>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</si>
  <si>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</si>
  <si>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</si>
  <si>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</si>
  <si>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</si>
  <si>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</si>
  <si>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</si>
  <si>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</si>
  <si>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</si>
  <si>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</si>
  <si>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</si>
  <si>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</si>
  <si>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</si>
  <si>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</si>
  <si>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</si>
  <si>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</si>
  <si>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</si>
  <si>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</si>
  <si>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</si>
  <si>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</si>
  <si>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</si>
  <si>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</si>
  <si>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</si>
  <si>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</si>
  <si>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</si>
  <si>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</si>
  <si>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</si>
  <si>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</si>
  <si>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</si>
  <si>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</si>
  <si>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</si>
  <si>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</si>
  <si>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</si>
  <si>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</si>
  <si>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</si>
  <si>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</si>
  <si>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</si>
  <si>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</si>
  <si>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</si>
  <si>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</si>
  <si>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</si>
  <si>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</si>
  <si>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</si>
  <si>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</si>
  <si>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</si>
  <si>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</si>
  <si>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</si>
  <si>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</si>
  <si>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</si>
  <si>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</si>
  <si>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</si>
  <si>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</si>
  <si>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</si>
  <si>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</si>
  <si>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</si>
  <si>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</si>
  <si>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</si>
  <si>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</si>
  <si>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</si>
  <si>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</si>
  <si>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</si>
  <si>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</si>
  <si>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</si>
  <si>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</si>
  <si>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</si>
  <si>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</si>
  <si>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</si>
  <si>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</si>
  <si>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</si>
  <si>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</si>
  <si>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</si>
  <si>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</si>
  <si>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</si>
  <si>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</si>
  <si>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</si>
  <si>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</si>
  <si>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</si>
  <si>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</si>
  <si>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</si>
  <si>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</si>
  <si>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</si>
  <si>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</si>
  <si>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</si>
  <si>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</si>
  <si>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</si>
  <si>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</si>
  <si>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</si>
  <si>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</si>
  <si>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</si>
  <si>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</si>
  <si>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</si>
  <si>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</si>
  <si>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</si>
  <si>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</si>
  <si>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</si>
  <si>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</si>
  <si>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</si>
  <si>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</si>
  <si>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</si>
  <si>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</si>
  <si>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</si>
  <si>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</si>
  <si>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</si>
  <si>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</si>
  <si>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</si>
  <si>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</si>
  <si>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</si>
  <si>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</si>
  <si>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</si>
  <si>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</si>
  <si>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</si>
  <si>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</si>
  <si>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</si>
  <si>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</si>
  <si>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</si>
  <si>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</si>
  <si>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</si>
  <si>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</si>
  <si>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</si>
  <si>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</si>
  <si>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</si>
  <si>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</si>
  <si>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</si>
  <si>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</si>
  <si>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</si>
  <si>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</si>
  <si>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</si>
  <si>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</si>
  <si>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</si>
  <si>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</si>
  <si>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</si>
  <si>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</si>
  <si>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</si>
  <si>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</si>
  <si>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</si>
  <si>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</si>
  <si>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</si>
  <si>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</si>
  <si>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</si>
  <si>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</si>
  <si>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</si>
  <si>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</si>
  <si>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</si>
  <si>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</si>
  <si>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</si>
  <si>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</si>
  <si>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</si>
  <si>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</si>
  <si>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</si>
  <si>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</si>
  <si>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</si>
  <si>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</si>
  <si>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</si>
  <si>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</si>
  <si>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</si>
  <si>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</si>
  <si>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</si>
  <si>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</si>
  <si>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</si>
  <si>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</si>
  <si>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</si>
  <si>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</si>
  <si>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</si>
  <si>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</si>
  <si>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</si>
  <si>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</si>
  <si>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</si>
  <si>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</si>
  <si>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</si>
  <si>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</si>
  <si>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</si>
  <si>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</si>
  <si>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</si>
  <si>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</si>
  <si>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</si>
  <si>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</si>
  <si>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</si>
  <si>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</si>
  <si>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</si>
  <si>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</si>
  <si>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</si>
  <si>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</si>
  <si>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</si>
  <si>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</si>
  <si>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</si>
  <si>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</si>
  <si>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</si>
  <si>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</si>
  <si>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</si>
  <si>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</si>
  <si>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</si>
  <si>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</si>
  <si>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</si>
  <si>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</si>
  <si>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</si>
  <si>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</si>
  <si>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</si>
  <si>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</si>
  <si>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</si>
  <si>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</si>
  <si>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</si>
  <si>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</si>
  <si>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</si>
  <si>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</si>
  <si>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</si>
  <si>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</si>
  <si>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</si>
  <si>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</si>
  <si>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</si>
  <si>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</si>
  <si>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</si>
  <si>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</si>
  <si>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</si>
  <si>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</si>
  <si>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</si>
  <si>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</si>
  <si>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</si>
  <si>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</si>
  <si>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</si>
  <si>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</si>
  <si>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</si>
  <si>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</si>
  <si>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</si>
  <si>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</si>
  <si>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</si>
  <si>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</si>
  <si>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</si>
  <si>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</si>
  <si>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</si>
  <si>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</si>
  <si>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</si>
  <si>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</si>
  <si>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</si>
  <si>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</si>
  <si>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</si>
  <si>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</si>
  <si>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</si>
  <si>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</si>
  <si>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</si>
  <si>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</si>
  <si>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</si>
  <si>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</si>
  <si>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</si>
  <si>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</si>
  <si>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</si>
  <si>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</si>
  <si>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</si>
  <si>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</si>
  <si>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</si>
  <si>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</si>
  <si>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</si>
  <si>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</si>
  <si>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</si>
  <si>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</si>
  <si>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</si>
  <si>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</si>
  <si>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</si>
  <si>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</si>
  <si>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</si>
  <si>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</si>
  <si>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</si>
  <si>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</si>
  <si>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</si>
  <si>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</si>
  <si>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</si>
  <si>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</si>
  <si>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</si>
  <si>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</si>
  <si>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</si>
  <si>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</si>
  <si>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</si>
  <si>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</si>
  <si>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</si>
  <si>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</si>
  <si>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</si>
  <si>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</si>
  <si>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</si>
  <si>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</si>
  <si>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</si>
  <si>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</si>
  <si>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</si>
  <si>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</si>
  <si>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</si>
  <si>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</si>
  <si>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</si>
  <si>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</si>
  <si>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</si>
  <si>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</si>
  <si>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</si>
  <si>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</si>
  <si>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</si>
  <si>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</si>
  <si>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</si>
  <si>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</si>
  <si>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</si>
  <si>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</si>
  <si>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</si>
  <si>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</si>
  <si>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</si>
  <si>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</si>
  <si>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</si>
  <si>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</si>
  <si>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</si>
  <si>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</si>
  <si>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</si>
  <si>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</si>
  <si>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</si>
  <si>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</si>
  <si>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</si>
  <si>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</si>
  <si>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</si>
  <si>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</si>
  <si>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</si>
  <si>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</si>
  <si>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</si>
  <si>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</si>
  <si>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</si>
  <si>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</si>
  <si>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</si>
  <si>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</si>
  <si>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</si>
  <si>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</si>
  <si>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</si>
  <si>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</si>
  <si>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</si>
  <si>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</si>
  <si>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</si>
  <si>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</si>
  <si>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</si>
  <si>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</si>
  <si>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</si>
  <si>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</si>
  <si>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</si>
  <si>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</si>
  <si>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</si>
  <si>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</si>
  <si>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</si>
  <si>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</si>
  <si>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</si>
  <si>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</si>
  <si>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</si>
  <si>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</si>
  <si>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</si>
  <si>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</si>
  <si>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</si>
  <si>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</si>
  <si>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</si>
  <si>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</si>
  <si>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</si>
  <si>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</si>
  <si>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</si>
  <si>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</si>
  <si>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</si>
  <si>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</si>
  <si>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</si>
  <si>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</si>
  <si>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</si>
  <si>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</si>
  <si>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</si>
  <si>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</si>
  <si>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</si>
  <si>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</si>
  <si>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</si>
  <si>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</si>
  <si>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</si>
  <si>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</si>
  <si>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</si>
  <si>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</si>
  <si>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</si>
  <si>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</si>
  <si>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</si>
  <si>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</si>
  <si>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</si>
  <si>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</si>
  <si>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</si>
  <si>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</si>
  <si>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</si>
  <si>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</si>
  <si>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</si>
  <si>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</si>
  <si>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</si>
  <si>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</si>
  <si>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</si>
  <si>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</si>
  <si>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</si>
  <si>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</si>
  <si>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</si>
  <si>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</si>
  <si>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</si>
  <si>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</si>
  <si>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</si>
  <si>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</si>
  <si>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</si>
  <si>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</si>
  <si>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</si>
  <si>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</si>
  <si>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</si>
  <si>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</si>
  <si>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</si>
  <si>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</si>
  <si>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</si>
  <si>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</si>
  <si>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</si>
  <si>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</si>
  <si>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</si>
  <si>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</si>
  <si>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</si>
  <si>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</si>
  <si>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</si>
  <si>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</si>
  <si>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</si>
  <si>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</si>
  <si>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</si>
  <si>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</si>
  <si>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</si>
  <si>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</si>
  <si>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</si>
  <si>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</si>
  <si>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</si>
  <si>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</si>
  <si>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</si>
  <si>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</si>
  <si>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</si>
  <si>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</si>
  <si>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</si>
  <si>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</si>
  <si>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</si>
  <si>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</si>
  <si>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</si>
  <si>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</si>
  <si>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</si>
  <si>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</si>
  <si>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</si>
  <si>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</si>
  <si>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</si>
  <si>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</si>
  <si>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</si>
  <si>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</si>
  <si>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</si>
  <si>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</si>
  <si>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</si>
  <si>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</si>
  <si>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</si>
  <si>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</si>
  <si>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</si>
  <si>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</si>
  <si>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</si>
  <si>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</si>
  <si>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</si>
  <si>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</si>
  <si>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</si>
  <si>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</si>
  <si>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</si>
  <si>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</si>
  <si>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</si>
  <si>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</si>
  <si>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</si>
  <si>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</si>
  <si>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</si>
  <si>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</si>
  <si>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</si>
  <si>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</si>
  <si>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</si>
  <si>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</si>
  <si>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</si>
  <si>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</si>
  <si>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</si>
  <si>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</si>
  <si>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</si>
  <si>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</si>
  <si>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</si>
  <si>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</si>
  <si>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</si>
  <si>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</si>
  <si>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</si>
  <si>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</si>
  <si>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</si>
  <si>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</si>
  <si>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</si>
  <si>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</si>
  <si>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</si>
  <si>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</si>
  <si>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</si>
  <si>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</si>
  <si>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</si>
  <si>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</si>
  <si>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</si>
  <si>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</si>
  <si>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</si>
  <si>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</si>
  <si>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</si>
  <si>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</si>
  <si>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</si>
  <si>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</si>
  <si>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</si>
  <si>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</si>
  <si>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</si>
  <si>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</si>
  <si>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</si>
  <si>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</si>
  <si>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</si>
  <si>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</si>
  <si>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</si>
  <si>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</si>
  <si>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</si>
  <si>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</si>
  <si>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</si>
  <si>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</si>
  <si>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</si>
  <si>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</si>
  <si>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</si>
  <si>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</si>
  <si>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</si>
  <si>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</si>
  <si>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</si>
  <si>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</si>
  <si>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</si>
  <si>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</si>
  <si>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</si>
  <si>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</si>
  <si>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</si>
  <si>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</si>
  <si>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</si>
  <si>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</si>
  <si>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</si>
  <si>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</si>
  <si>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</si>
  <si>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</si>
  <si>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</si>
  <si>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</si>
  <si>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</si>
  <si>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</si>
  <si>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</si>
  <si>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</si>
  <si>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</si>
  <si>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</si>
  <si>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</si>
  <si>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</si>
  <si>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</si>
  <si>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</si>
  <si>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</si>
  <si>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</si>
  <si>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</si>
  <si>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</si>
  <si>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</si>
  <si>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</si>
  <si>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</si>
  <si>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</si>
  <si>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</si>
  <si>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</si>
  <si>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</si>
  <si>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</si>
  <si>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</si>
  <si>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</si>
  <si>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</si>
  <si>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</si>
  <si>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</si>
  <si>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</si>
  <si>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</si>
  <si>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</si>
  <si>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</si>
  <si>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</si>
  <si>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</si>
  <si>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</si>
  <si>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</si>
  <si>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</si>
  <si>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</si>
  <si>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</si>
  <si>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</si>
  <si>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</si>
  <si>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</si>
  <si>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</si>
  <si>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</si>
  <si>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</si>
  <si>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</si>
  <si>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</si>
  <si>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</si>
  <si>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</si>
  <si>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</si>
  <si>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</si>
  <si>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</si>
  <si>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</si>
  <si>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</si>
  <si>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</si>
  <si>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</si>
  <si>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</si>
  <si>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</si>
  <si>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</si>
  <si>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</si>
  <si>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</si>
  <si>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</si>
  <si>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</si>
  <si>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</si>
  <si>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</si>
  <si>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</si>
  <si>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</si>
  <si>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</si>
  <si>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</si>
  <si>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</si>
  <si>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</si>
  <si>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</si>
  <si>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</si>
  <si>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</si>
  <si>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</si>
  <si>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</si>
  <si>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</si>
  <si>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</si>
  <si>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</si>
  <si>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</si>
  <si>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</si>
  <si>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</si>
  <si>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</si>
  <si>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</si>
  <si>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</si>
  <si>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</si>
  <si>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</si>
  <si>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</si>
  <si>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</si>
  <si>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</si>
  <si>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</si>
  <si>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</si>
  <si>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</si>
  <si>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</si>
  <si>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</si>
  <si>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</si>
  <si>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</si>
  <si>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</si>
  <si>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</si>
  <si>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</si>
  <si>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</si>
  <si>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</si>
  <si>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</si>
  <si>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</si>
  <si>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</si>
  <si>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</si>
  <si>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</si>
  <si>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</si>
  <si>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</si>
  <si>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</si>
  <si>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</si>
  <si>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</si>
  <si>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</si>
  <si>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</si>
  <si>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</si>
  <si>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</si>
  <si>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</si>
  <si>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</si>
  <si>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</si>
  <si>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</si>
  <si>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</si>
  <si>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</si>
  <si>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</si>
  <si>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</si>
  <si>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</si>
  <si>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</si>
  <si>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</si>
  <si>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</si>
  <si>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</si>
  <si>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</si>
  <si>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</si>
  <si>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</si>
  <si>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</si>
  <si>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</si>
  <si>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</si>
  <si>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</si>
  <si>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</si>
  <si>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</si>
  <si>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</si>
  <si>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</si>
  <si>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</si>
  <si>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</si>
  <si>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</si>
  <si>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</si>
  <si>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</si>
  <si>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</si>
  <si>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</si>
  <si>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</si>
  <si>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</si>
  <si>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</si>
  <si>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</si>
  <si>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</si>
  <si>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</si>
  <si>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</si>
  <si>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</si>
  <si>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</si>
  <si>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</si>
  <si>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</si>
  <si>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</si>
  <si>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</si>
  <si>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</si>
  <si>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</si>
  <si>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</si>
  <si>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</si>
  <si>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</si>
  <si>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</si>
  <si>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</si>
  <si>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</si>
  <si>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</si>
  <si>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</si>
  <si>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</si>
  <si>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</si>
  <si>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</si>
  <si>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</si>
  <si>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</si>
  <si>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</si>
  <si>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</si>
  <si>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</si>
  <si>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</si>
  <si>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</si>
  <si>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</si>
  <si>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</si>
  <si>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</si>
  <si>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</si>
  <si>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</si>
  <si>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</si>
  <si>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</si>
  <si>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</si>
  <si>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</si>
  <si>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</si>
  <si>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</si>
  <si>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</si>
  <si>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</si>
  <si>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</si>
  <si>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</si>
  <si>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</si>
  <si>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</si>
  <si>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</si>
  <si>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</si>
  <si>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</si>
  <si>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</si>
  <si>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</si>
  <si>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</si>
  <si>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</si>
  <si>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</si>
  <si>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</si>
  <si>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</si>
  <si>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</si>
  <si>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</si>
  <si>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</si>
  <si>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</si>
  <si>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</si>
  <si>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</si>
  <si>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</si>
  <si>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</si>
  <si>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</si>
  <si>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</si>
  <si>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</si>
  <si>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</si>
  <si>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</si>
  <si>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</si>
  <si>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</si>
  <si>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</si>
  <si>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</si>
  <si>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</si>
  <si>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</si>
  <si>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</si>
  <si>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</si>
  <si>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</si>
  <si>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</si>
  <si>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</si>
  <si>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</si>
  <si>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</si>
  <si>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</si>
  <si>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</si>
  <si>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</si>
  <si>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</si>
  <si>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</si>
  <si>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</si>
  <si>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</si>
  <si>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</si>
  <si>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</si>
  <si>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</si>
  <si>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</si>
  <si>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</si>
  <si>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</si>
  <si>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</si>
  <si>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</si>
  <si>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</si>
  <si>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</si>
  <si>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</si>
  <si>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</si>
  <si>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</si>
  <si>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</si>
  <si>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</si>
  <si>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</si>
  <si>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</si>
  <si>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</si>
  <si>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</si>
  <si>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</si>
  <si>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</si>
  <si>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</si>
  <si>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</si>
  <si>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</si>
  <si>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</si>
  <si>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</si>
  <si>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</si>
  <si>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</si>
  <si>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</si>
  <si>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</si>
  <si>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</si>
  <si>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</si>
  <si>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</si>
  <si>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</si>
  <si>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</si>
  <si>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</si>
  <si>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</si>
  <si>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</si>
  <si>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</si>
  <si>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</si>
  <si>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</si>
  <si>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</si>
  <si>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</si>
  <si>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</si>
  <si>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</si>
  <si>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</si>
  <si>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</si>
  <si>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</si>
  <si>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</si>
  <si>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</si>
  <si>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</si>
  <si>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</si>
  <si>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</si>
  <si>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</si>
  <si>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</si>
  <si>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</si>
  <si>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</si>
  <si>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</si>
  <si>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</si>
  <si>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</si>
  <si>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</si>
  <si>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</si>
  <si>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</si>
  <si>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</si>
  <si>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</si>
  <si>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</si>
  <si>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</si>
  <si>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</si>
  <si>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</si>
  <si>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</si>
  <si>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</si>
  <si>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</si>
  <si>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</si>
  <si>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</si>
  <si>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</si>
  <si>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</si>
  <si>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</si>
  <si>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</si>
  <si>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</si>
  <si>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</si>
  <si>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</si>
  <si>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</si>
  <si>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</si>
  <si>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</si>
  <si>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</si>
  <si>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</si>
  <si>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</si>
  <si>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</si>
  <si>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</si>
  <si>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</si>
  <si>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</si>
  <si>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</si>
  <si>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</si>
  <si>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</si>
  <si>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</si>
  <si>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</si>
  <si>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</si>
  <si>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</si>
  <si>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</si>
  <si>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</si>
  <si>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</si>
  <si>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</si>
  <si>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</si>
  <si>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</si>
  <si>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</si>
  <si>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</si>
  <si>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</si>
  <si>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</si>
  <si>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</si>
  <si>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</si>
  <si>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</si>
  <si>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</si>
  <si>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</si>
  <si>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</si>
  <si>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</si>
  <si>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</si>
  <si>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</si>
  <si>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</si>
  <si>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</si>
  <si>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</si>
  <si>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</si>
  <si>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</si>
  <si>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</si>
  <si>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</si>
  <si>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</si>
  <si>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</si>
  <si>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</si>
  <si>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</si>
  <si>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</si>
  <si>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</si>
  <si>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</si>
  <si>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</si>
  <si>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</si>
  <si>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</si>
  <si>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</si>
  <si>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</si>
  <si>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</si>
  <si>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</si>
  <si>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</si>
  <si>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</si>
  <si>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</si>
  <si>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</si>
  <si>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</si>
  <si>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</si>
  <si>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</si>
  <si>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</si>
  <si>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</si>
  <si>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</si>
  <si>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</si>
  <si>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</si>
  <si>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</si>
  <si>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</si>
  <si>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</si>
  <si>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</si>
  <si>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</si>
  <si>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</si>
  <si>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</si>
  <si>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</si>
  <si>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</si>
  <si>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</si>
  <si>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</si>
  <si>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</si>
  <si>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</si>
  <si>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</si>
  <si>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</si>
  <si>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</si>
  <si>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</si>
  <si>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</si>
  <si>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</si>
  <si>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</si>
  <si>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</si>
  <si>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</si>
  <si>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</si>
  <si>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</si>
  <si>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</si>
  <si>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</si>
  <si>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</si>
  <si>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</si>
  <si>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</si>
  <si>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</si>
  <si>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</si>
  <si>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</si>
  <si>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</si>
  <si>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</si>
  <si>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</si>
  <si>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</si>
  <si>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</si>
  <si>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</si>
  <si>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</si>
  <si>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</si>
  <si>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</si>
  <si>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</si>
  <si>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</si>
  <si>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</si>
  <si>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</si>
  <si>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</si>
  <si>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</si>
  <si>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</si>
  <si>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</si>
  <si>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</si>
  <si>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</si>
  <si>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</si>
  <si>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</si>
  <si>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</si>
  <si>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</si>
  <si>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</si>
  <si>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</si>
  <si>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</si>
  <si>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</si>
  <si>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</si>
  <si>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</si>
  <si>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</si>
  <si>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</si>
  <si>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</si>
  <si>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</si>
  <si>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</si>
  <si>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</si>
  <si>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</si>
  <si>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</si>
  <si>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</si>
  <si>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</si>
  <si>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</si>
  <si>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</si>
  <si>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</si>
  <si>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</si>
  <si>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</si>
  <si>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</si>
  <si>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</si>
  <si>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</si>
  <si>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</si>
  <si>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</si>
  <si>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</si>
  <si>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</si>
  <si>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</si>
  <si>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</si>
  <si>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</si>
  <si>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</si>
  <si>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</si>
  <si>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</si>
  <si>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</si>
  <si>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</si>
  <si>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</si>
  <si>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</si>
  <si>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</si>
  <si>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</si>
  <si>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</si>
  <si>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</si>
  <si>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</si>
  <si>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</si>
  <si>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</si>
  <si>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</si>
  <si>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</si>
  <si>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</si>
  <si>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</si>
  <si>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</si>
  <si>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</si>
  <si>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</si>
  <si>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</si>
  <si>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</si>
  <si>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</si>
  <si>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</si>
  <si>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</si>
  <si>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</si>
  <si>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</si>
  <si>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</si>
  <si>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</si>
  <si>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</si>
  <si>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</si>
  <si>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</si>
  <si>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</si>
  <si>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</si>
  <si>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</si>
  <si>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</si>
  <si>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</si>
  <si>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</si>
  <si>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</si>
  <si>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</si>
  <si>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</si>
  <si>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</si>
  <si>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</si>
  <si>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</si>
  <si>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</si>
  <si>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</si>
  <si>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</si>
  <si>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</si>
  <si>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</si>
  <si>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</si>
  <si>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</si>
  <si>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</si>
  <si>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</si>
  <si>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</si>
  <si>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</si>
  <si>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</si>
  <si>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</si>
  <si>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</si>
  <si>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</si>
  <si>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</si>
  <si>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</si>
  <si>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</si>
  <si>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</si>
  <si>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</si>
  <si>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</si>
  <si>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</si>
  <si>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</si>
  <si>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</si>
  <si>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</si>
  <si>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</si>
  <si>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</si>
  <si>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</si>
  <si>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</si>
  <si>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</si>
  <si>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</si>
  <si>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</si>
  <si>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</si>
  <si>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</si>
  <si>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</si>
  <si>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</si>
  <si>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</si>
  <si>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</si>
  <si>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</si>
  <si>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</si>
  <si>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</si>
  <si>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</si>
  <si>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</si>
  <si>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</si>
  <si>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</si>
  <si>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</si>
  <si>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</si>
  <si>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</si>
  <si>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</si>
  <si>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</si>
  <si>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</si>
  <si>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</si>
  <si>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</si>
  <si>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</si>
  <si>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</si>
  <si>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</si>
  <si>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</si>
  <si>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</si>
  <si>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</si>
  <si>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</si>
  <si>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</si>
  <si>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</si>
  <si>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</si>
  <si>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</si>
  <si>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</si>
  <si>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</si>
  <si>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</si>
  <si>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</si>
  <si>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</si>
  <si>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</si>
  <si>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</si>
  <si>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</si>
  <si>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</si>
  <si>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</si>
  <si>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</si>
  <si>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</si>
  <si>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</si>
  <si>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</si>
  <si>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</si>
  <si>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</si>
  <si>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</si>
  <si>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</si>
  <si>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</si>
  <si>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</si>
  <si>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</si>
  <si>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</si>
  <si>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</si>
  <si>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</si>
  <si>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</si>
  <si>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</si>
  <si>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</si>
  <si>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</si>
  <si>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</si>
  <si>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</si>
  <si>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</si>
  <si>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</si>
  <si>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</si>
  <si>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</si>
  <si>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</si>
  <si>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</si>
  <si>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</si>
  <si>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</si>
  <si>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</si>
  <si>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</si>
  <si>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</si>
  <si>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</si>
  <si>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</si>
  <si>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</si>
  <si>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</si>
  <si>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</si>
  <si>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</si>
  <si>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</si>
  <si>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</si>
  <si>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</si>
  <si>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</si>
  <si>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</si>
  <si>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</si>
  <si>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</si>
  <si>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</si>
  <si>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</si>
  <si>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</si>
  <si>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</si>
  <si>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</si>
  <si>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</si>
  <si>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</si>
  <si>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</si>
  <si>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</si>
  <si>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</si>
  <si>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</si>
  <si>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</si>
  <si>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</si>
  <si>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</si>
  <si>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</si>
  <si>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</si>
  <si>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</si>
  <si>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</si>
  <si>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</si>
  <si>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</si>
  <si>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</si>
  <si>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</si>
  <si>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</si>
  <si>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</si>
  <si>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</si>
  <si>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</si>
  <si>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</si>
  <si>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</si>
  <si>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</si>
  <si>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</si>
  <si>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</si>
  <si>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</si>
  <si>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</si>
  <si>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</si>
  <si>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</si>
  <si>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</si>
  <si>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</si>
  <si>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</si>
  <si>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</si>
  <si>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</si>
  <si>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</si>
  <si>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</si>
  <si>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</si>
  <si>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</si>
  <si>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</si>
  <si>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</si>
  <si>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</si>
  <si>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</si>
  <si>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</si>
  <si>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</si>
  <si>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</si>
  <si>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</si>
  <si>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</si>
  <si>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</si>
  <si>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</si>
  <si>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</si>
  <si>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</si>
  <si>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</si>
  <si>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</si>
  <si>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</si>
  <si>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</si>
  <si>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</si>
  <si>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</si>
  <si>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</si>
  <si>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</si>
  <si>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</si>
  <si>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</si>
  <si>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</si>
  <si>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</si>
  <si>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</si>
  <si>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</si>
  <si>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</si>
  <si>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</si>
  <si>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</si>
  <si>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</si>
  <si>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</si>
  <si>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</si>
  <si>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</si>
  <si>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</si>
  <si>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</si>
  <si>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</si>
  <si>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</si>
  <si>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</si>
  <si>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</si>
  <si>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</si>
  <si>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</si>
  <si>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</si>
  <si>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</si>
  <si>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</si>
  <si>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</si>
  <si>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</si>
  <si>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</si>
  <si>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</si>
  <si>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</si>
  <si>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</si>
  <si>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</si>
  <si>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</si>
  <si>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</si>
  <si>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</si>
  <si>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</si>
  <si>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</si>
  <si>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</si>
  <si>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</si>
  <si>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</si>
  <si>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</si>
  <si>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</si>
  <si>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</si>
  <si>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</si>
  <si>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</si>
  <si>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</si>
  <si>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</si>
  <si>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</si>
  <si>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</si>
  <si>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</si>
  <si>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</si>
  <si>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</si>
  <si>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</si>
  <si>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</si>
  <si>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</si>
  <si>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</si>
  <si>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</si>
  <si>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</si>
  <si>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</si>
  <si>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</si>
  <si>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</si>
  <si>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</si>
  <si>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</si>
  <si>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</si>
  <si>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</si>
  <si>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</si>
  <si>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</si>
  <si>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</si>
  <si>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</si>
  <si>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</si>
  <si>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</si>
  <si>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</si>
  <si>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</si>
  <si>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</si>
  <si>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</si>
  <si>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</si>
  <si>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</si>
  <si>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</si>
  <si>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</si>
  <si>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</si>
  <si>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</si>
  <si>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</si>
  <si>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</si>
  <si>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</si>
  <si>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</si>
  <si>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</si>
  <si>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</si>
  <si>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</si>
  <si>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</si>
  <si>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</si>
  <si>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</si>
  <si>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</si>
  <si>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</si>
  <si>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</si>
  <si>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</si>
  <si>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</si>
  <si>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</si>
  <si>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</si>
  <si>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</si>
  <si>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</si>
  <si>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</si>
  <si>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</si>
  <si>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</si>
  <si>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</si>
  <si>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</si>
  <si>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</si>
  <si>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</si>
  <si>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</si>
  <si>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</si>
  <si>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</si>
  <si>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</si>
  <si>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</si>
  <si>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</si>
  <si>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</si>
  <si>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</si>
  <si>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</si>
  <si>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</si>
  <si>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</si>
  <si>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</si>
  <si>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</si>
  <si>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</si>
  <si>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</si>
  <si>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</si>
  <si>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</si>
  <si>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</si>
  <si>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</si>
  <si>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</si>
  <si>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</si>
  <si>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</si>
  <si>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</si>
  <si>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</si>
  <si>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</si>
  <si>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</si>
  <si>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</si>
  <si>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</si>
  <si>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</si>
  <si>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</si>
  <si>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</si>
  <si>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</si>
  <si>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</si>
  <si>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</si>
  <si>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</si>
  <si>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</si>
  <si>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</si>
  <si>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</si>
  <si>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</si>
  <si>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</si>
  <si>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</si>
  <si>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</si>
  <si>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</si>
  <si>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</si>
  <si>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</si>
  <si>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</si>
  <si>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</si>
  <si>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</si>
  <si>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</si>
  <si>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</si>
  <si>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</si>
  <si>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</si>
  <si>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</si>
  <si>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</si>
  <si>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</si>
  <si>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</si>
  <si>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</si>
  <si>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</si>
  <si>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</si>
  <si>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</si>
  <si>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</si>
  <si>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</si>
  <si>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</si>
  <si>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</si>
  <si>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</si>
  <si>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</si>
  <si>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</si>
  <si>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</si>
  <si>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</si>
  <si>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</si>
  <si>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</si>
  <si>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</si>
  <si>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</si>
  <si>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</si>
  <si>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</si>
  <si>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</si>
  <si>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</si>
  <si>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</si>
  <si>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</si>
  <si>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</si>
  <si>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</si>
  <si>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</si>
  <si>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</si>
  <si>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</si>
  <si>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</si>
  <si>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</si>
  <si>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</si>
  <si>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</si>
  <si>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</si>
  <si>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</si>
  <si>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</si>
  <si>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</si>
  <si>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</si>
  <si>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</si>
  <si>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</si>
  <si>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</si>
  <si>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</si>
  <si>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</si>
  <si>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</si>
  <si>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</si>
  <si>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</si>
  <si>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</si>
  <si>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</si>
  <si>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</si>
  <si>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</si>
  <si>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</si>
  <si>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</si>
  <si>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</si>
  <si>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</si>
  <si>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</si>
  <si>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</si>
  <si>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</si>
  <si>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</si>
  <si>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</si>
  <si>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</si>
  <si>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</si>
  <si>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</si>
  <si>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</si>
  <si>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</si>
  <si>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</si>
  <si>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</si>
  <si>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</si>
  <si>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</si>
  <si>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</si>
  <si>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</si>
  <si>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</si>
  <si>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</si>
  <si>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</si>
  <si>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</si>
  <si>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</si>
  <si>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</si>
  <si>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</si>
  <si>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</si>
  <si>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</si>
  <si>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</si>
  <si>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</si>
  <si>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</si>
  <si>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</si>
  <si>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</si>
  <si>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</si>
  <si>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</si>
  <si>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</si>
  <si>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</si>
  <si>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</si>
  <si>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</si>
  <si>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</si>
  <si>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</si>
  <si>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</si>
  <si>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</si>
  <si>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</si>
  <si>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</si>
  <si>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</si>
  <si>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</si>
  <si>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</si>
  <si>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</si>
  <si>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</si>
  <si>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</si>
  <si>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</si>
  <si>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</si>
  <si>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</si>
  <si>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</si>
  <si>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</si>
  <si>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</si>
  <si>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</si>
  <si>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</si>
  <si>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</si>
  <si>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</si>
  <si>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</si>
  <si>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</si>
  <si>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</si>
  <si>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</si>
  <si>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</si>
  <si>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</si>
  <si>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</si>
  <si>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</si>
  <si>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</si>
  <si>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</si>
  <si>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</si>
  <si>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</si>
  <si>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</si>
  <si>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</si>
  <si>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</si>
  <si>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</si>
  <si>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</si>
  <si>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</si>
  <si>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</si>
  <si>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</si>
  <si>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</si>
  <si>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</si>
  <si>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</si>
  <si>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</si>
  <si>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</si>
  <si>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</si>
  <si>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</si>
  <si>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</si>
  <si>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</si>
  <si>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</si>
  <si>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</si>
  <si>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</si>
  <si>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</si>
  <si>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</si>
  <si>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</si>
  <si>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</si>
  <si>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</si>
  <si>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</si>
  <si>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</si>
  <si>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</si>
  <si>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</si>
  <si>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</si>
  <si>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</si>
  <si>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</si>
  <si>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</si>
  <si>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</si>
  <si>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</si>
  <si>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</si>
  <si>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</si>
  <si>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</si>
  <si>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</si>
  <si>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</si>
  <si>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</si>
  <si>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</si>
  <si>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</si>
  <si>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</si>
  <si>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</si>
  <si>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</si>
  <si>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</si>
  <si>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</si>
  <si>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</si>
  <si>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</si>
  <si>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</si>
  <si>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</si>
  <si>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</si>
  <si>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</si>
  <si>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</si>
  <si>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</si>
  <si>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</si>
  <si>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</si>
  <si>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</si>
  <si>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</si>
  <si>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</si>
  <si>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</si>
  <si>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</si>
  <si>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</si>
  <si>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</si>
  <si>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</si>
  <si>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</si>
  <si>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</si>
  <si>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</si>
  <si>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</si>
  <si>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</si>
  <si>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</si>
  <si>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</si>
  <si>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</si>
  <si>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</si>
  <si>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</si>
  <si>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</si>
  <si>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</si>
  <si>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</si>
  <si>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</si>
  <si>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</si>
  <si>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</si>
  <si>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</si>
  <si>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</si>
  <si>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</si>
  <si>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</si>
  <si>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</si>
  <si>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</si>
  <si>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</si>
  <si>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</si>
  <si>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</si>
  <si>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</si>
  <si>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</si>
  <si>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</si>
  <si>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</si>
  <si>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</si>
  <si>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</si>
  <si>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</si>
  <si>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</si>
  <si>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</si>
  <si>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</si>
  <si>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</si>
  <si>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</si>
  <si>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</si>
  <si>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</si>
  <si>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</si>
  <si>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</si>
  <si>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</si>
  <si>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</si>
  <si>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</si>
  <si>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</si>
  <si>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</si>
  <si>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</si>
  <si>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</si>
  <si>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</si>
  <si>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</si>
  <si>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</si>
  <si>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</si>
  <si>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</si>
  <si>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</si>
  <si>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</si>
  <si>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</si>
  <si>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</si>
  <si>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</si>
  <si>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</si>
  <si>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</si>
  <si>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</si>
  <si>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</si>
  <si>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</si>
  <si>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</si>
  <si>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</si>
  <si>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</si>
  <si>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</si>
  <si>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</si>
  <si>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</si>
  <si>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</si>
  <si>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</si>
  <si>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</si>
  <si>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</si>
  <si>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</si>
  <si>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</si>
  <si>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</si>
  <si>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</si>
  <si>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</si>
  <si>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</si>
  <si>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</si>
  <si>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</si>
  <si>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</si>
  <si>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</si>
  <si>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</si>
  <si>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</si>
  <si>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</si>
  <si>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</si>
  <si>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</si>
  <si>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</si>
  <si>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</si>
  <si>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</si>
  <si>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</si>
  <si>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</si>
  <si>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</si>
  <si>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</si>
  <si>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</si>
  <si>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</si>
  <si>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</si>
  <si>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</si>
  <si>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</si>
  <si>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</si>
  <si>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</si>
  <si>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</si>
  <si>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</si>
  <si>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</si>
  <si>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</si>
  <si>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</si>
  <si>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</si>
  <si>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</si>
  <si>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</si>
  <si>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</si>
  <si>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</si>
  <si>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</si>
  <si>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</si>
  <si>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</si>
  <si>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</si>
  <si>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</si>
  <si>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</si>
  <si>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</si>
  <si>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</si>
  <si>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</si>
  <si>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</si>
  <si>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</si>
  <si>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</si>
  <si>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</si>
  <si>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</si>
  <si>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</si>
  <si>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</si>
  <si>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</si>
  <si>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</si>
  <si>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</si>
  <si>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</si>
  <si>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</si>
  <si>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</si>
  <si>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</si>
  <si>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</si>
  <si>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</si>
  <si>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</si>
  <si>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</si>
  <si>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</si>
  <si>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</si>
  <si>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</si>
  <si>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</si>
  <si>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</si>
  <si>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</si>
  <si>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</si>
  <si>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</si>
  <si>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</si>
  <si>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</si>
  <si>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</si>
  <si>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</si>
  <si>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</si>
  <si>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</si>
  <si>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</si>
  <si>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</si>
  <si>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</si>
  <si>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</si>
  <si>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</si>
  <si>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</si>
  <si>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</si>
  <si>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</si>
  <si>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</si>
  <si>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</si>
  <si>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</si>
  <si>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</si>
  <si>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</si>
  <si>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</si>
  <si>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</si>
  <si>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</si>
  <si>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</si>
  <si>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</si>
  <si>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</si>
  <si>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</si>
  <si>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</si>
  <si>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</si>
  <si>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</si>
  <si>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</si>
  <si>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</si>
  <si>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</si>
  <si>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</si>
  <si>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</si>
  <si>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</si>
  <si>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</si>
  <si>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</si>
  <si>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</si>
  <si>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</si>
  <si>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</si>
  <si>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</si>
  <si>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</si>
  <si>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</si>
  <si>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</si>
  <si>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</si>
  <si>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</si>
  <si>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</si>
  <si>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</si>
  <si>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</si>
  <si>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</si>
  <si>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</si>
  <si>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</si>
  <si>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</si>
  <si>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</si>
  <si>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</si>
  <si>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</si>
  <si>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</si>
  <si>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</si>
  <si>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</si>
  <si>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</si>
  <si>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</si>
  <si>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</si>
  <si>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</si>
  <si>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</si>
  <si>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</si>
  <si>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</si>
  <si>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</si>
  <si>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</si>
  <si>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</si>
  <si>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</si>
  <si>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</si>
  <si>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</si>
  <si>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</si>
  <si>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</si>
  <si>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</si>
  <si>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</si>
  <si>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</si>
  <si>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</si>
  <si>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</si>
  <si>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</si>
  <si>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</si>
  <si>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</si>
  <si>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</si>
  <si>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</si>
  <si>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</si>
  <si>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</si>
  <si>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</si>
  <si>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</si>
  <si>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</si>
  <si>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</si>
  <si>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</si>
  <si>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</si>
  <si>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</si>
  <si>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</si>
  <si>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</si>
  <si>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</si>
  <si>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</si>
  <si>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</si>
  <si>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</si>
  <si>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</si>
  <si>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</si>
  <si>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</si>
  <si>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</si>
  <si>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</si>
  <si>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</si>
  <si>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</si>
  <si>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</si>
  <si>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</si>
  <si>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</si>
  <si>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</si>
  <si>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</si>
  <si>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</si>
  <si>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</si>
  <si>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</si>
  <si>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</si>
  <si>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</si>
  <si>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</si>
  <si>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</si>
  <si>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</si>
  <si>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</si>
  <si>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</si>
  <si>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</si>
  <si>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</si>
  <si>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</si>
  <si>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</si>
  <si>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</si>
  <si>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</si>
  <si>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</si>
  <si>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</si>
  <si>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</si>
  <si>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</si>
  <si>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</si>
  <si>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</si>
  <si>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</si>
  <si>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</si>
  <si>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</si>
  <si>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</si>
  <si>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</si>
  <si>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</si>
  <si>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</si>
  <si>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</si>
  <si>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</si>
  <si>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</si>
  <si>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</si>
  <si>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</si>
  <si>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</si>
  <si>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</si>
  <si>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</si>
  <si>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</si>
  <si>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</si>
  <si>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</si>
  <si>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</si>
  <si>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</si>
  <si>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</si>
  <si>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</si>
  <si>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</si>
  <si>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</si>
  <si>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</si>
  <si>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</si>
  <si>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</si>
  <si>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</si>
  <si>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</si>
  <si>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</si>
  <si>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</si>
  <si>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</si>
  <si>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</si>
  <si>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</si>
  <si>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</si>
  <si>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</si>
  <si>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</si>
  <si>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</si>
  <si>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</si>
  <si>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</si>
  <si>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</si>
  <si>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</si>
  <si>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</si>
  <si>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</si>
  <si>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</si>
  <si>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</si>
  <si>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</si>
  <si>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</si>
  <si>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</si>
  <si>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</si>
  <si>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</si>
  <si>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</si>
  <si>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</si>
  <si>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</si>
  <si>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</si>
  <si>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</si>
  <si>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</si>
  <si>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</si>
  <si>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</si>
  <si>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</si>
  <si>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</si>
  <si>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</si>
  <si>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</si>
  <si>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</si>
  <si>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</si>
  <si>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</si>
  <si>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</si>
  <si>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</si>
  <si>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</si>
  <si>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</si>
  <si>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</si>
  <si>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</si>
  <si>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</si>
  <si>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</si>
  <si>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</si>
  <si>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</si>
  <si>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</si>
  <si>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</si>
  <si>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</si>
  <si>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</si>
  <si>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</si>
  <si>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</si>
  <si>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</si>
  <si>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</si>
  <si>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</si>
  <si>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</si>
  <si>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</si>
  <si>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</si>
  <si>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</si>
  <si>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</si>
  <si>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</si>
  <si>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</si>
  <si>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</si>
  <si>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</si>
  <si>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</si>
  <si>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</si>
  <si>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</si>
  <si>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</si>
  <si>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</si>
  <si>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</si>
  <si>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</si>
  <si>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</si>
  <si>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</si>
  <si>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</si>
  <si>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</si>
  <si>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</si>
  <si>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</si>
  <si>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</si>
  <si>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</si>
  <si>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</si>
  <si>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</si>
  <si>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</si>
  <si>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</si>
  <si>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</si>
  <si>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</si>
  <si>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</si>
  <si>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</si>
  <si>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</si>
  <si>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</si>
  <si>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</si>
  <si>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</si>
  <si>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</si>
  <si>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</si>
  <si>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</si>
  <si>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</si>
  <si>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</si>
  <si>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</si>
  <si>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</si>
  <si>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</si>
  <si>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</si>
  <si>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</si>
  <si>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</si>
  <si>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</si>
  <si>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</si>
  <si>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</si>
  <si>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</si>
  <si>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</si>
  <si>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</si>
  <si>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</si>
  <si>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</si>
  <si>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</si>
  <si>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</si>
  <si>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</si>
  <si>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</si>
  <si>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</si>
  <si>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</si>
  <si>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</si>
  <si>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</si>
  <si>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</si>
  <si>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</si>
  <si>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</si>
  <si>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</si>
  <si>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</si>
  <si>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</si>
  <si>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</si>
  <si>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</si>
  <si>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</si>
  <si>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</si>
  <si>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</si>
  <si>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</si>
  <si>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</si>
  <si>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</si>
  <si>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</si>
  <si>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</si>
  <si>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</si>
  <si>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</si>
  <si>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</si>
  <si>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</si>
  <si>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</si>
  <si>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</si>
  <si>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</si>
  <si>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</si>
  <si>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</si>
  <si>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</si>
  <si>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</si>
  <si>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</si>
  <si>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</si>
  <si>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</si>
  <si>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</si>
  <si>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</si>
  <si>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</si>
  <si>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</si>
  <si>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</si>
  <si>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</si>
  <si>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</si>
  <si>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</si>
  <si>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</si>
  <si>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</si>
  <si>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</si>
  <si>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</si>
  <si>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</si>
  <si>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</si>
  <si>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</si>
  <si>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</si>
  <si>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</si>
  <si>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</si>
  <si>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</si>
  <si>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</si>
  <si>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</si>
  <si>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</si>
  <si>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</si>
  <si>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</si>
  <si>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</si>
  <si>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</si>
  <si>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</si>
  <si>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</si>
  <si>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</si>
  <si>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</si>
  <si>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</si>
  <si>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</si>
  <si>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</si>
  <si>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</si>
  <si>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</si>
  <si>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</si>
  <si>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</si>
  <si>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</si>
  <si>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</si>
  <si>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</si>
  <si>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</si>
  <si>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</si>
  <si>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</si>
  <si>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</si>
  <si>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</si>
  <si>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</si>
  <si>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</si>
  <si>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</si>
  <si>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</si>
  <si>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</si>
  <si>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</si>
  <si>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</si>
  <si>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</si>
  <si>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</si>
  <si>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</si>
  <si>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</si>
  <si>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</si>
  <si>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</si>
  <si>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</si>
  <si>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</si>
  <si>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</si>
  <si>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</si>
  <si>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</si>
  <si>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</si>
  <si>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</si>
  <si>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</si>
  <si>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</si>
  <si>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</si>
  <si>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</si>
  <si>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</si>
  <si>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</si>
  <si>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</si>
  <si>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</si>
  <si>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</si>
  <si>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</si>
  <si>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</si>
  <si>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</si>
  <si>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</si>
  <si>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</si>
  <si>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</si>
  <si>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</si>
  <si>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</si>
  <si>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</si>
  <si>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</si>
  <si>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</si>
  <si>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</si>
  <si>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</si>
  <si>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</si>
  <si>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</si>
  <si>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</si>
  <si>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</si>
  <si>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</si>
  <si>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</si>
  <si>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</si>
  <si>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</si>
  <si>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</si>
  <si>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</si>
  <si>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</si>
  <si>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</si>
  <si>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</si>
  <si>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</si>
  <si>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</si>
  <si>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</si>
  <si>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</si>
  <si>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</si>
  <si>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</si>
  <si>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</si>
  <si>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</si>
  <si>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</si>
  <si>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</si>
  <si>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</si>
  <si>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</si>
  <si>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</si>
  <si>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</si>
  <si>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</si>
  <si>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</si>
  <si>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</si>
  <si>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</si>
  <si>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</si>
  <si>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</si>
  <si>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</si>
  <si>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</si>
  <si>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</si>
  <si>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</si>
  <si>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</si>
  <si>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</si>
  <si>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</si>
  <si>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</si>
  <si>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</si>
  <si>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</si>
  <si>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</si>
  <si>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</si>
  <si>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</si>
  <si>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</si>
  <si>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</si>
  <si>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</si>
  <si>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</si>
  <si>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</si>
  <si>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</si>
  <si>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</si>
  <si>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</si>
  <si>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</si>
  <si>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</si>
  <si>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</si>
  <si>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</si>
  <si>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</si>
  <si>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</si>
  <si>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</si>
  <si>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</si>
  <si>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</si>
  <si>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</si>
  <si>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</si>
  <si>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</si>
  <si>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</si>
  <si>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</si>
  <si>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</si>
  <si>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</si>
  <si>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</si>
  <si>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</si>
  <si>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</si>
  <si>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</si>
  <si>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</si>
  <si>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</si>
  <si>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</si>
  <si>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</si>
  <si>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</si>
  <si>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</si>
  <si>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</si>
  <si>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</si>
  <si>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</si>
  <si>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</si>
  <si>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</si>
  <si>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</si>
  <si>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</si>
  <si>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</si>
  <si>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</si>
  <si>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</si>
  <si>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</si>
  <si>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</si>
  <si>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</si>
  <si>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</si>
  <si>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</si>
  <si>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</si>
  <si>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</si>
  <si>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</si>
  <si>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</si>
  <si>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</si>
  <si>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</si>
  <si>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</si>
  <si>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</si>
  <si>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</si>
  <si>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</si>
  <si>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</si>
  <si>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</si>
  <si>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</si>
  <si>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</si>
  <si>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</si>
  <si>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</si>
  <si>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</si>
  <si>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</si>
  <si>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</si>
  <si>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</si>
  <si>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</si>
  <si>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</si>
  <si>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</si>
  <si>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</si>
  <si>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</si>
  <si>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</si>
  <si>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</si>
  <si>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</si>
  <si>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</si>
  <si>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</si>
  <si>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</si>
  <si>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</si>
  <si>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</si>
  <si>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</si>
  <si>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</si>
  <si>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</si>
  <si>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</si>
  <si>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</si>
  <si>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</si>
  <si>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</si>
  <si>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</si>
  <si>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</si>
  <si>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</si>
  <si>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</si>
  <si>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</si>
  <si>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</si>
  <si>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</si>
  <si>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</si>
  <si>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</si>
  <si>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</si>
  <si>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</si>
  <si>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</si>
  <si>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</si>
  <si>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</si>
  <si>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</si>
  <si>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</si>
  <si>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</si>
  <si>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</si>
  <si>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</si>
  <si>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</si>
  <si>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</si>
  <si>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</si>
  <si>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</si>
  <si>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</si>
  <si>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</si>
  <si>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</si>
  <si>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</si>
  <si>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</si>
  <si>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</si>
  <si>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</si>
  <si>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</si>
  <si>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</si>
  <si>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</si>
  <si>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</si>
  <si>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</si>
  <si>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</si>
  <si>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</si>
  <si>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</si>
  <si>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</si>
  <si>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</si>
  <si>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</si>
  <si>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</si>
  <si>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</si>
  <si>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</si>
  <si>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</si>
  <si>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</si>
  <si>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</si>
  <si>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</si>
  <si>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</si>
  <si>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</si>
  <si>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</si>
  <si>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</si>
  <si>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</si>
  <si>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</si>
  <si>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</si>
  <si>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</si>
  <si>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</si>
  <si>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</si>
  <si>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</si>
  <si>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</si>
  <si>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</si>
  <si>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</si>
  <si>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</si>
  <si>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</si>
  <si>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</si>
  <si>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</si>
  <si>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</si>
  <si>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</si>
  <si>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</si>
  <si>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</si>
  <si>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</si>
  <si>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</si>
  <si>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</si>
  <si>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</si>
  <si>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</si>
  <si>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</si>
  <si>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</si>
  <si>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</si>
  <si>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</si>
  <si>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</si>
  <si>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</si>
  <si>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</si>
  <si>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</si>
  <si>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</si>
  <si>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</si>
  <si>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</si>
  <si>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</si>
  <si>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</si>
  <si>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</si>
  <si>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</si>
  <si>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</si>
  <si>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</si>
  <si>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</si>
  <si>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</si>
  <si>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</si>
  <si>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</si>
  <si>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</si>
  <si>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</si>
  <si>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</si>
  <si>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</si>
  <si>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</si>
  <si>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</si>
  <si>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</si>
  <si>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</si>
  <si>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</si>
  <si>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</si>
  <si>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</si>
  <si>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</si>
  <si>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</si>
  <si>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</si>
  <si>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</si>
  <si>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</si>
  <si>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</si>
  <si>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</si>
  <si>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</si>
  <si>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</si>
  <si>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</si>
  <si>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</si>
  <si>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</si>
  <si>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</si>
  <si>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</si>
  <si>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</si>
  <si>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</si>
  <si>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</si>
  <si>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</si>
  <si>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</si>
  <si>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</si>
  <si>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</si>
  <si>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</si>
  <si>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</si>
  <si>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</si>
  <si>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</si>
  <si>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</si>
  <si>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</si>
  <si>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</si>
  <si>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</si>
  <si>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</si>
  <si>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</si>
  <si>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</si>
  <si>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</si>
  <si>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</si>
  <si>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</si>
  <si>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</si>
  <si>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</si>
  <si>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</si>
  <si>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</si>
  <si>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</si>
  <si>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</si>
  <si>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</si>
  <si>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</si>
  <si>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</si>
  <si>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</si>
  <si>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</si>
  <si>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</si>
  <si>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</si>
  <si>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</si>
  <si>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</si>
  <si>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</si>
  <si>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</si>
  <si>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</si>
  <si>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</si>
  <si>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</si>
  <si>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</si>
  <si>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</si>
  <si>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</si>
  <si>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</si>
  <si>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</si>
  <si>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</si>
  <si>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</si>
  <si>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</si>
  <si>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</si>
  <si>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</si>
  <si>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</si>
  <si>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</si>
  <si>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</si>
  <si>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</si>
  <si>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</si>
  <si>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</si>
  <si>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</si>
  <si>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</si>
  <si>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</si>
  <si>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</si>
  <si>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</si>
  <si>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</si>
  <si>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</si>
  <si>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</si>
  <si>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</si>
  <si>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</si>
  <si>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</si>
  <si>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</si>
  <si>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</si>
  <si>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</si>
  <si>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</si>
  <si>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</si>
  <si>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</si>
  <si>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</si>
  <si>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</si>
  <si>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</si>
  <si>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</si>
  <si>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</si>
  <si>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</si>
  <si>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</si>
  <si>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</si>
  <si>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</si>
  <si>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</si>
  <si>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</si>
  <si>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</si>
  <si>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</si>
  <si>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</si>
  <si>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</si>
  <si>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</si>
  <si>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</si>
  <si>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</si>
  <si>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</si>
  <si>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</si>
  <si>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</si>
  <si>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</si>
  <si>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</si>
  <si>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</si>
  <si>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</si>
  <si>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</si>
  <si>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</si>
  <si>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</si>
  <si>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</si>
  <si>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</si>
  <si>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</si>
  <si>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</si>
  <si>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</si>
  <si>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</si>
  <si>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</si>
  <si>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</si>
  <si>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</si>
  <si>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</si>
  <si>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</si>
  <si>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</si>
  <si>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</si>
  <si>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</si>
  <si>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</si>
  <si>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</si>
  <si>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</si>
  <si>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</si>
  <si>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</si>
  <si>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</si>
  <si>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</si>
  <si>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</si>
  <si>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</si>
  <si>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</si>
  <si>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</si>
  <si>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</si>
  <si>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</si>
  <si>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</si>
  <si>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</si>
  <si>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</si>
  <si>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</si>
  <si>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</si>
  <si>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</si>
  <si>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</si>
  <si>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</si>
  <si>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</si>
  <si>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</si>
  <si>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</si>
  <si>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</si>
  <si>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</si>
  <si>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</si>
  <si>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</si>
  <si>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</si>
  <si>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</si>
  <si>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</si>
  <si>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</si>
  <si>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</si>
  <si>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</si>
  <si>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</si>
  <si>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</si>
  <si>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</si>
  <si>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</si>
  <si>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</si>
  <si>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</si>
  <si>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</si>
  <si>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</si>
  <si>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</si>
  <si>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</si>
  <si>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</si>
  <si>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</si>
  <si>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</si>
  <si>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</si>
  <si>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</si>
  <si>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</si>
  <si>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</si>
  <si>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</si>
  <si>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</si>
  <si>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</si>
  <si>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</si>
  <si>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</si>
  <si>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</si>
  <si>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</si>
  <si>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</si>
  <si>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</si>
  <si>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</si>
  <si>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</si>
  <si>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</si>
  <si>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</si>
  <si>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</si>
  <si>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</si>
  <si>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</si>
  <si>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</si>
  <si>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</si>
  <si>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</si>
  <si>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</si>
  <si>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</si>
  <si>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</si>
  <si>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</si>
  <si>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</si>
  <si>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</si>
  <si>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</si>
  <si>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</si>
  <si>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</si>
  <si>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</si>
  <si>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</si>
  <si>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</si>
  <si>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</si>
  <si>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</si>
  <si>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</si>
  <si>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</si>
  <si>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</si>
  <si>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</si>
  <si>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</si>
  <si>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</si>
  <si>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</si>
  <si>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</si>
  <si>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</si>
  <si>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</si>
  <si>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</si>
  <si>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</si>
  <si>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</si>
  <si>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</si>
  <si>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</si>
  <si>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</si>
  <si>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</si>
  <si>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</si>
  <si>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</si>
  <si>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</si>
  <si>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</si>
  <si>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</si>
  <si>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</si>
  <si>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</si>
  <si>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</si>
  <si>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</si>
  <si>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</si>
  <si>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</si>
  <si>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</si>
  <si>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</si>
  <si>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</si>
  <si>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</si>
  <si>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</si>
  <si>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</si>
  <si>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</si>
  <si>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</si>
  <si>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</si>
  <si>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</si>
  <si>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</si>
  <si>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</si>
  <si>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</si>
  <si>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</si>
  <si>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</si>
  <si>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</si>
  <si>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</si>
  <si>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</si>
  <si>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</si>
  <si>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</si>
  <si>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</si>
  <si>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</si>
  <si>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</si>
  <si>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</si>
  <si>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</si>
  <si>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</si>
  <si>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</si>
  <si>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</si>
  <si>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</si>
  <si>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</si>
  <si>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</si>
  <si>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</si>
  <si>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</si>
  <si>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</si>
  <si>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</si>
  <si>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</si>
  <si>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</si>
  <si>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</si>
  <si>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</si>
  <si>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</si>
  <si>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</si>
  <si>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</si>
  <si>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</si>
  <si>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</si>
  <si>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</si>
  <si>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</si>
  <si>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</si>
  <si>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</si>
  <si>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</si>
  <si>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</si>
  <si>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</si>
  <si>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</si>
  <si>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</si>
  <si>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</si>
  <si>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</si>
  <si>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</si>
  <si>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</si>
  <si>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</si>
  <si>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</si>
  <si>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</si>
  <si>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</si>
  <si>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</si>
  <si>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</si>
  <si>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</si>
  <si>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</si>
  <si>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</si>
  <si>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</si>
  <si>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</si>
  <si>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</si>
  <si>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</si>
  <si>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</si>
  <si>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</si>
  <si>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</si>
  <si>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</si>
  <si>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</si>
  <si>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</si>
  <si>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</si>
  <si>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</si>
  <si>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</si>
  <si>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</si>
  <si>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</si>
  <si>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</si>
  <si>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</si>
  <si>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</si>
  <si>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</si>
  <si>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</si>
  <si>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</si>
  <si>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</si>
  <si>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</si>
  <si>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</si>
  <si>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</si>
  <si>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</si>
  <si>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</si>
  <si>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</si>
  <si>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</si>
  <si>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</si>
  <si>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</si>
  <si>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</si>
  <si>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</si>
  <si>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</si>
  <si>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</si>
  <si>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</si>
  <si>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</si>
  <si>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</si>
  <si>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</si>
  <si>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</si>
  <si>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</si>
  <si>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</si>
  <si>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</si>
  <si>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</si>
  <si>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</si>
  <si>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</si>
  <si>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</si>
  <si>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</si>
  <si>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</si>
  <si>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</si>
  <si>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</si>
  <si>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</si>
  <si>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</si>
  <si>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</si>
  <si>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</si>
  <si>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</si>
  <si>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</si>
  <si>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</si>
  <si>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</si>
  <si>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</si>
  <si>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</si>
  <si>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</si>
  <si>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</si>
  <si>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</si>
  <si>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</si>
  <si>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</si>
  <si>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</si>
  <si>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</si>
  <si>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</si>
  <si>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</si>
  <si>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</si>
  <si>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</si>
  <si>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</si>
  <si>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</si>
  <si>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</si>
  <si>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</si>
  <si>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</si>
  <si>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</si>
  <si>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</si>
  <si>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</si>
  <si>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</si>
  <si>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</si>
  <si>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</si>
  <si>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</si>
  <si>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</si>
  <si>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</si>
  <si>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</si>
  <si>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</si>
  <si>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</si>
  <si>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</si>
  <si>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</si>
  <si>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</si>
  <si>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</si>
  <si>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</si>
  <si>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</si>
  <si>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</si>
  <si>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</si>
  <si>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</si>
  <si>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</si>
  <si>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</si>
  <si>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</si>
  <si>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</si>
  <si>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</si>
  <si>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</si>
  <si>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</si>
  <si>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</si>
  <si>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</si>
  <si>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</si>
  <si>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</si>
  <si>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</si>
  <si>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</si>
  <si>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</si>
  <si>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</si>
  <si>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</si>
  <si>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</si>
  <si>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</si>
  <si>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</si>
  <si>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</si>
  <si>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</si>
  <si>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</si>
  <si>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</si>
  <si>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</si>
  <si>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</si>
  <si>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</si>
  <si>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</si>
  <si>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</si>
  <si>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</si>
  <si>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</si>
  <si>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</si>
  <si>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</si>
  <si>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</si>
  <si>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</si>
  <si>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</si>
  <si>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</si>
  <si>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</si>
  <si>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</si>
  <si>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</si>
  <si>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</si>
  <si>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</si>
  <si>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</si>
  <si>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</si>
  <si>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</si>
  <si>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</si>
  <si>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</si>
  <si>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</si>
  <si>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</si>
  <si>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</si>
  <si>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</si>
  <si>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</si>
  <si>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</si>
  <si>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</si>
  <si>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</si>
  <si>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</si>
  <si>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</si>
  <si>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</si>
  <si>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</si>
  <si>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</si>
  <si>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</si>
  <si>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</si>
  <si>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</si>
  <si>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</si>
  <si>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</si>
  <si>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</si>
  <si>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</si>
  <si>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</si>
  <si>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</si>
  <si>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</si>
  <si>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</si>
  <si>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</si>
  <si>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</si>
  <si>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</si>
  <si>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</si>
  <si>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</si>
  <si>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</si>
  <si>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</si>
  <si>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</si>
  <si>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</si>
  <si>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</si>
  <si>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</si>
  <si>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</si>
  <si>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</si>
  <si>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</si>
  <si>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</si>
  <si>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</si>
  <si>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</si>
  <si>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</si>
  <si>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</si>
  <si>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</si>
  <si>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</si>
  <si>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</si>
  <si>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</si>
  <si>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</si>
  <si>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</si>
  <si>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</si>
  <si>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</si>
  <si>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</si>
  <si>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</si>
  <si>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</si>
  <si>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</si>
  <si>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</si>
  <si>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</si>
  <si>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</si>
  <si>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</si>
  <si>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</si>
  <si>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</si>
  <si>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</si>
  <si>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</si>
  <si>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</si>
  <si>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</si>
  <si>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</si>
  <si>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</si>
  <si>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</si>
  <si>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</si>
  <si>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</si>
  <si>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</si>
  <si>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</si>
  <si>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</si>
  <si>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</si>
  <si>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</si>
  <si>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</si>
  <si>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</si>
  <si>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</si>
  <si>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</si>
  <si>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</si>
  <si>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</si>
  <si>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</si>
  <si>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</si>
  <si>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</si>
  <si>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</si>
  <si>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</si>
  <si>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</si>
  <si>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</si>
  <si>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</si>
  <si>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</si>
  <si>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</si>
  <si>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</si>
  <si>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</si>
  <si>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</si>
  <si>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</si>
  <si>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</si>
  <si>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</si>
  <si>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</si>
  <si>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</si>
  <si>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</si>
  <si>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</si>
  <si>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</si>
  <si>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</si>
  <si>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</si>
  <si>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</si>
  <si>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</si>
  <si>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</si>
  <si>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</si>
  <si>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</si>
  <si>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</si>
  <si>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</si>
  <si>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</si>
  <si>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</si>
  <si>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</si>
  <si>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</si>
  <si>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</si>
  <si>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</si>
  <si>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</si>
  <si>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</si>
  <si>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</si>
  <si>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</si>
  <si>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</si>
  <si>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</si>
  <si>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</si>
  <si>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</si>
  <si>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</si>
  <si>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</si>
  <si>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</si>
  <si>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</si>
  <si>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</si>
  <si>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</si>
  <si>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</si>
  <si>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</si>
  <si>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</si>
  <si>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</si>
  <si>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</si>
  <si>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</si>
  <si>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</si>
  <si>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</si>
  <si>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</si>
  <si>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</si>
  <si>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</si>
  <si>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</si>
  <si>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</si>
  <si>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</si>
  <si>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</si>
  <si>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</si>
  <si>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</si>
  <si>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</si>
  <si>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</si>
  <si>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</si>
  <si>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</si>
  <si>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</si>
  <si>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</si>
  <si>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</si>
  <si>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</si>
  <si>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</si>
  <si>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</si>
  <si>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</si>
  <si>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</si>
  <si>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</si>
  <si>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</si>
  <si>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</si>
  <si>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</si>
  <si>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</si>
  <si>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</si>
  <si>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</si>
  <si>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</si>
  <si>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</si>
  <si>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</si>
  <si>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</si>
  <si>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</si>
  <si>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</si>
  <si>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</si>
  <si>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</si>
  <si>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</si>
  <si>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</si>
  <si>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</si>
  <si>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</si>
  <si>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</si>
  <si>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</si>
  <si>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</si>
  <si>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</si>
  <si>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</si>
  <si>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</si>
  <si>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</si>
  <si>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</si>
  <si>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</si>
  <si>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</si>
  <si>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</si>
  <si>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</si>
  <si>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</si>
  <si>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</si>
  <si>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</si>
  <si>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</si>
  <si>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</si>
  <si>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</si>
  <si>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</si>
  <si>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</si>
  <si>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</si>
  <si>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</si>
  <si>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</si>
  <si>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</si>
  <si>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</si>
  <si>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</si>
  <si>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</si>
  <si>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</si>
  <si>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</si>
  <si>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</si>
  <si>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</si>
  <si>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</si>
  <si>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</si>
  <si>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</si>
  <si>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</si>
  <si>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</si>
  <si>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</si>
  <si>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</si>
  <si>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</si>
  <si>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</si>
  <si>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</si>
  <si>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</si>
  <si>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</si>
  <si>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</si>
  <si>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</si>
  <si>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</si>
  <si>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</si>
  <si>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</si>
  <si>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</si>
  <si>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</si>
  <si>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</si>
  <si>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</si>
  <si>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</si>
  <si>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</si>
  <si>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</si>
  <si>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</si>
  <si>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</si>
  <si>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</si>
  <si>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</si>
  <si>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</si>
  <si>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</si>
  <si>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</si>
  <si>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</si>
  <si>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</si>
  <si>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</si>
  <si>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</si>
  <si>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</si>
  <si>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</si>
  <si>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</si>
  <si>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</si>
  <si>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</si>
  <si>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</si>
  <si>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</si>
  <si>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</si>
  <si>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</si>
  <si>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</si>
  <si>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</si>
  <si>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</si>
  <si>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</si>
  <si>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</si>
  <si>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</si>
  <si>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</si>
  <si>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</si>
  <si>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</si>
  <si>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</si>
  <si>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</si>
  <si>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</si>
  <si>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</si>
  <si>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</si>
  <si>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</si>
  <si>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</si>
  <si>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</si>
  <si>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</si>
  <si>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</si>
  <si>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</si>
  <si>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</si>
  <si>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</si>
  <si>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</si>
  <si>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</si>
  <si>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</si>
  <si>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</si>
  <si>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</si>
  <si>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</si>
  <si>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</si>
  <si>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</si>
  <si>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</si>
  <si>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</si>
  <si>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</si>
  <si>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</si>
  <si>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</si>
  <si>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</si>
  <si>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</si>
  <si>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</si>
  <si>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</si>
  <si>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</si>
  <si>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</si>
  <si>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</si>
  <si>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</si>
  <si>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</si>
  <si>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</si>
  <si>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</si>
  <si>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</si>
  <si>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</si>
  <si>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</si>
  <si>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</si>
  <si>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</si>
  <si>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</si>
  <si>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</si>
  <si>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</si>
  <si>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</si>
  <si>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</si>
  <si>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</si>
  <si>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</si>
  <si>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</si>
  <si>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</si>
  <si>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</si>
  <si>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</si>
  <si>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</si>
  <si>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</si>
  <si>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</si>
  <si>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</si>
  <si>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</si>
  <si>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</si>
  <si>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</si>
  <si>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</si>
  <si>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</si>
  <si>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</si>
  <si>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</si>
  <si>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</si>
  <si>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</si>
  <si>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</si>
  <si>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</si>
  <si>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</si>
  <si>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</si>
  <si>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</si>
  <si>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</si>
  <si>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</si>
  <si>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</si>
  <si>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</si>
  <si>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</si>
  <si>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</si>
  <si>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</si>
  <si>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</si>
  <si>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</si>
  <si>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</si>
  <si>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</si>
  <si>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</si>
  <si>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</si>
  <si>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</si>
  <si>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</si>
  <si>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</si>
  <si>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</si>
  <si>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</si>
  <si>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</si>
  <si>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</si>
  <si>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</si>
  <si>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</si>
  <si>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</si>
  <si>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</si>
  <si>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</si>
  <si>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</si>
  <si>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</si>
  <si>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</si>
  <si>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</si>
  <si>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</si>
  <si>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</si>
  <si>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</si>
  <si>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</si>
  <si>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</si>
  <si>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</si>
  <si>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</si>
  <si>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</si>
  <si>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</si>
  <si>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</si>
  <si>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</si>
  <si>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</si>
  <si>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</si>
  <si>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</si>
  <si>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</si>
  <si>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</si>
  <si>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</si>
  <si>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</si>
  <si>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</si>
  <si>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</si>
  <si>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</si>
  <si>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</si>
  <si>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</si>
  <si>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</si>
  <si>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</si>
  <si>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</si>
  <si>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</si>
  <si>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</si>
  <si>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</si>
  <si>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</si>
  <si>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</si>
  <si>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</si>
  <si>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</si>
  <si>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</si>
  <si>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</si>
  <si>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</si>
  <si>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</si>
  <si>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</si>
  <si>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</si>
  <si>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</si>
  <si>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</si>
  <si>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</si>
  <si>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</si>
  <si>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</si>
  <si>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</si>
  <si>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</si>
  <si>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</si>
  <si>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</si>
  <si>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</si>
  <si>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</si>
  <si>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</si>
  <si>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</si>
  <si>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</si>
  <si>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</si>
  <si>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</si>
  <si>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</si>
  <si>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</si>
  <si>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</si>
  <si>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</si>
  <si>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</si>
  <si>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</si>
  <si>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</si>
  <si>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</si>
  <si>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</si>
  <si>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</si>
  <si>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</si>
  <si>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</si>
  <si>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</si>
  <si>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</si>
  <si>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</si>
  <si>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</si>
  <si>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</si>
  <si>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</si>
  <si>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</si>
  <si>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</si>
  <si>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</si>
  <si>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</si>
  <si>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</si>
  <si>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</si>
  <si>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</si>
  <si>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</si>
  <si>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</si>
  <si>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</si>
  <si>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</si>
  <si>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</si>
  <si>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</si>
  <si>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</si>
  <si>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</si>
  <si>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</si>
  <si>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</si>
  <si>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</si>
  <si>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</si>
  <si>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</si>
  <si>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</si>
  <si>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</si>
  <si>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</si>
  <si>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</si>
  <si>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</si>
  <si>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</si>
  <si>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</si>
  <si>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</si>
  <si>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</si>
  <si>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</si>
  <si>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</si>
  <si>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</si>
  <si>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</si>
  <si>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</si>
  <si>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</si>
  <si>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</si>
  <si>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</si>
  <si>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</si>
  <si>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</si>
  <si>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</si>
  <si>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</si>
  <si>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</si>
  <si>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</si>
  <si>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</si>
  <si>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</si>
  <si>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</si>
  <si>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</si>
  <si>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</si>
  <si>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</si>
  <si>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</si>
  <si>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</si>
  <si>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</si>
  <si>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</si>
  <si>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</si>
  <si>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</si>
  <si>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</si>
  <si>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</si>
  <si>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</si>
  <si>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</si>
  <si>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</si>
  <si>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</si>
  <si>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</si>
  <si>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</si>
  <si>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</si>
  <si>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</si>
  <si>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</si>
  <si>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</si>
  <si>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</si>
  <si>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</si>
  <si>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</si>
  <si>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</si>
  <si>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</si>
  <si>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</si>
  <si>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</si>
  <si>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</si>
  <si>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</si>
  <si>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</si>
  <si>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</si>
  <si>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</si>
  <si>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</si>
  <si>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</si>
  <si>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</si>
  <si>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</si>
  <si>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</si>
  <si>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</si>
  <si>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</si>
  <si>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</si>
  <si>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</si>
  <si>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</si>
  <si>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</si>
  <si>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</si>
  <si>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</si>
  <si>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</si>
  <si>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</si>
  <si>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</si>
  <si>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</si>
  <si>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</si>
  <si>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</si>
  <si>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</si>
  <si>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</si>
  <si>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</si>
  <si>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</si>
  <si>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</si>
  <si>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</si>
  <si>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</si>
  <si>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</si>
  <si>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</si>
  <si>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</si>
  <si>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</si>
  <si>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</si>
  <si>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</si>
  <si>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</si>
  <si>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</si>
  <si>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</si>
  <si>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</si>
  <si>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</si>
  <si>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</si>
  <si>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</si>
  <si>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</si>
  <si>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</si>
  <si>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</si>
  <si>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</si>
  <si>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</si>
  <si>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</si>
  <si>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</si>
  <si>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</si>
  <si>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</si>
  <si>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</si>
  <si>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</si>
  <si>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</si>
  <si>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</si>
  <si>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</si>
  <si>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</si>
  <si>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</si>
  <si>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</si>
  <si>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</si>
  <si>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</si>
  <si>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</si>
  <si>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</si>
  <si>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</si>
  <si>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</si>
  <si>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</si>
  <si>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</si>
  <si>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</si>
  <si>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</si>
  <si>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</si>
  <si>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</si>
  <si>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</si>
  <si>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</si>
  <si>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</si>
  <si>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</si>
  <si>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</si>
  <si>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</si>
  <si>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</si>
  <si>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</si>
  <si>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</si>
  <si>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</si>
  <si>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</si>
  <si>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</si>
  <si>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</si>
  <si>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</si>
  <si>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</si>
  <si>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</si>
  <si>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</si>
  <si>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</si>
  <si>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</si>
  <si>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</si>
  <si>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</si>
  <si>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</si>
  <si>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</si>
  <si>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</si>
  <si>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</si>
  <si>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</si>
  <si>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</si>
  <si>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</si>
  <si>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</si>
  <si>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</si>
  <si>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</si>
  <si>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</si>
  <si>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</si>
  <si>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</si>
  <si>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</si>
  <si>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</si>
  <si>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</si>
  <si>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</si>
  <si>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</si>
  <si>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</si>
  <si>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</si>
  <si>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</si>
  <si>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</si>
  <si>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</si>
  <si>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</si>
  <si>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</si>
  <si>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</si>
  <si>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</si>
  <si>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</si>
  <si>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</si>
  <si>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</si>
  <si>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</si>
  <si>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</si>
  <si>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</si>
  <si>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</si>
  <si>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</si>
  <si>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</si>
  <si>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</si>
  <si>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</si>
  <si>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</si>
  <si>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</si>
  <si>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</si>
  <si>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</si>
  <si>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</si>
  <si>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</si>
  <si>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</si>
  <si>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</si>
  <si>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</si>
  <si>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</si>
  <si>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</si>
  <si>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</si>
  <si>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</si>
  <si>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</si>
  <si>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</si>
  <si>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</si>
  <si>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</si>
  <si>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</si>
  <si>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</si>
  <si>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</si>
  <si>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</si>
  <si>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</si>
  <si>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</si>
  <si>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</si>
  <si>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</si>
  <si>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</si>
  <si>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</si>
  <si>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</si>
  <si>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</si>
  <si>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</si>
  <si>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</si>
  <si>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</si>
  <si>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</si>
  <si>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</si>
  <si>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</si>
  <si>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</si>
  <si>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</si>
  <si>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</si>
  <si>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</si>
  <si>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</si>
  <si>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</si>
  <si>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</si>
  <si>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</si>
  <si>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</si>
  <si>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</si>
  <si>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</si>
  <si>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</si>
  <si>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</si>
  <si>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</si>
  <si>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</si>
  <si>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</si>
  <si>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</si>
  <si>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</si>
  <si>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</si>
  <si>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</si>
  <si>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</si>
  <si>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</si>
  <si>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</si>
  <si>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</si>
  <si>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</si>
  <si>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</si>
  <si>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</si>
  <si>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</si>
  <si>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</si>
  <si>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</si>
  <si>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</si>
  <si>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</si>
  <si>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</si>
  <si>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</si>
  <si>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</si>
  <si>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</si>
  <si>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</si>
  <si>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</si>
  <si>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</si>
  <si>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</si>
  <si>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</si>
  <si>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</si>
  <si>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</si>
  <si>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</si>
  <si>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</si>
  <si>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</si>
  <si>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</si>
  <si>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</si>
  <si>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</si>
  <si>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</si>
  <si>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</si>
  <si>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</si>
  <si>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</si>
  <si>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</si>
  <si>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</si>
  <si>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</si>
  <si>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</si>
  <si>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</si>
  <si>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</si>
  <si>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</si>
  <si>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</si>
  <si>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</si>
  <si>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</si>
  <si>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</si>
  <si>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</si>
  <si>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</si>
  <si>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</si>
  <si>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</si>
  <si>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</si>
  <si>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</si>
  <si>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</si>
  <si>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</si>
  <si>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</si>
  <si>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</si>
  <si>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</si>
  <si>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</si>
  <si>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</si>
  <si>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</si>
  <si>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</si>
  <si>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</si>
  <si>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</si>
  <si>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</si>
  <si>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</si>
  <si>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</si>
  <si>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</si>
  <si>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</si>
  <si>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</si>
  <si>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</si>
  <si>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</si>
  <si>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</si>
  <si>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</si>
  <si>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</si>
  <si>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</si>
  <si>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</si>
  <si>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</si>
  <si>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</si>
  <si>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</si>
  <si>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</si>
  <si>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</si>
  <si>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</si>
  <si>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</si>
  <si>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</si>
  <si>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</si>
  <si>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</si>
  <si>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</si>
  <si>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</si>
  <si>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</si>
  <si>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</si>
  <si>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</si>
  <si>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</si>
  <si>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</si>
  <si>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</si>
  <si>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</si>
  <si>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</si>
  <si>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</si>
  <si>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</si>
  <si>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</si>
  <si>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</si>
  <si>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</si>
  <si>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</si>
  <si>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</si>
  <si>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</si>
  <si>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</si>
  <si>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</si>
  <si>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</si>
  <si>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</si>
  <si>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</si>
  <si>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</si>
  <si>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</si>
  <si>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</si>
  <si>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</si>
  <si>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</si>
  <si>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</si>
  <si>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</si>
  <si>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</si>
  <si>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</si>
  <si>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</si>
  <si>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</si>
  <si>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</si>
  <si>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</si>
  <si>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</si>
  <si>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</si>
  <si>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</si>
  <si>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</si>
  <si>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</si>
  <si>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</si>
  <si>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</si>
  <si>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</si>
  <si>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</si>
  <si>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</si>
  <si>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</si>
  <si>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</si>
  <si>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</si>
  <si>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</si>
  <si>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</si>
  <si>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</si>
  <si>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</si>
  <si>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</si>
  <si>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</si>
  <si>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</si>
  <si>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</si>
  <si>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</si>
  <si>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</si>
  <si>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</si>
  <si>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</si>
  <si>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</si>
  <si>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</si>
  <si>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</si>
  <si>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</si>
  <si>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</si>
  <si>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</si>
  <si>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</si>
  <si>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</si>
  <si>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</si>
  <si>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</si>
  <si>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</si>
  <si>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</si>
  <si>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</si>
  <si>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</si>
  <si>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</si>
  <si>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</si>
  <si>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</si>
  <si>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</si>
  <si>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</si>
  <si>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</si>
  <si>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</si>
  <si>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</si>
  <si>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</si>
  <si>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</si>
  <si>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</si>
  <si>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</si>
  <si>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</si>
  <si>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</si>
  <si>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</si>
  <si>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</si>
  <si>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</si>
  <si>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</si>
  <si>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</si>
  <si>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</si>
  <si>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</si>
  <si>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</si>
  <si>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</si>
  <si>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</si>
  <si>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</si>
  <si>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</si>
  <si>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</si>
  <si>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</si>
  <si>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</si>
  <si>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</si>
  <si>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</si>
  <si>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</si>
  <si>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</si>
  <si>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</si>
  <si>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</si>
  <si>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</si>
  <si>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</si>
  <si>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</si>
  <si>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</si>
  <si>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</si>
  <si>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</si>
  <si>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</si>
  <si>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</si>
  <si>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</si>
  <si>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</si>
  <si>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</si>
  <si>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</si>
  <si>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</si>
  <si>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</si>
  <si>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</si>
  <si>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</si>
  <si>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</si>
  <si>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</si>
  <si>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</si>
  <si>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</si>
  <si>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</si>
  <si>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</si>
  <si>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</si>
  <si>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</si>
  <si>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</si>
  <si>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</si>
  <si>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</si>
  <si>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</si>
  <si>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</si>
  <si>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</si>
  <si>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</si>
  <si>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</si>
  <si>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</si>
  <si>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</si>
  <si>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</si>
  <si>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</si>
  <si>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</si>
  <si>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</si>
  <si>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</si>
  <si>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</si>
  <si>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</si>
  <si>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</si>
  <si>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</si>
  <si>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</si>
  <si>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</si>
  <si>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</si>
  <si>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</si>
  <si>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</si>
  <si>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</si>
  <si>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</si>
  <si>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</si>
  <si>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</si>
  <si>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</si>
  <si>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</si>
  <si>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</si>
  <si>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</si>
  <si>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</si>
  <si>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</si>
  <si>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</si>
  <si>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</si>
  <si>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</si>
  <si>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</si>
  <si>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</si>
  <si>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</si>
  <si>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</si>
  <si>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</si>
  <si>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</si>
  <si>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</si>
  <si>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</si>
  <si>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</si>
  <si>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</si>
  <si>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</si>
  <si>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</si>
  <si>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</si>
  <si>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</si>
  <si>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</si>
  <si>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</si>
  <si>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</si>
  <si>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</si>
  <si>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</si>
  <si>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</si>
  <si>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</si>
  <si>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</si>
  <si>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</si>
  <si>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</si>
  <si>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</si>
  <si>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</si>
  <si>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</si>
  <si>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</si>
  <si>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</si>
  <si>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</si>
  <si>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</si>
  <si>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</si>
  <si>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</si>
  <si>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</si>
  <si>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</si>
  <si>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</si>
  <si>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</si>
  <si>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</si>
  <si>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</si>
  <si>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</si>
  <si>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</si>
  <si>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</si>
  <si>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</si>
  <si>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</si>
  <si>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</si>
  <si>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</si>
  <si>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</si>
  <si>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</si>
  <si>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</si>
  <si>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</si>
  <si>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</si>
  <si>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</si>
  <si>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</si>
  <si>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</si>
  <si>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</si>
  <si>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</si>
  <si>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</si>
  <si>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</si>
  <si>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</si>
  <si>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</si>
  <si>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</si>
  <si>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</si>
  <si>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</si>
  <si>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</si>
  <si>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</si>
  <si>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</si>
  <si>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</si>
  <si>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</si>
  <si>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</si>
  <si>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</si>
  <si>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</si>
  <si>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</si>
  <si>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</si>
  <si>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</si>
  <si>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</si>
  <si>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</si>
  <si>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</si>
  <si>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</si>
  <si>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</si>
  <si>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</si>
  <si>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</si>
  <si>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</si>
  <si>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</si>
  <si>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</si>
  <si>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</si>
  <si>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</si>
  <si>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</si>
  <si>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</si>
  <si>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</si>
  <si>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</si>
  <si>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</si>
  <si>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</si>
  <si>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</si>
  <si>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</si>
  <si>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</si>
  <si>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</si>
  <si>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</si>
  <si>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</si>
  <si>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</si>
  <si>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</si>
  <si>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</si>
  <si>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</si>
  <si>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</si>
  <si>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</si>
  <si>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</si>
  <si>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</si>
  <si>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</si>
  <si>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</si>
  <si>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</si>
  <si>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</si>
  <si>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</si>
  <si>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</si>
  <si>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</si>
  <si>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</si>
  <si>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</si>
  <si>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</si>
  <si>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</si>
  <si>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</si>
  <si>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</si>
  <si>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</si>
  <si>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</si>
  <si>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</si>
  <si>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</si>
  <si>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</si>
  <si>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</si>
  <si>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</si>
  <si>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</si>
  <si>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</si>
  <si>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</si>
  <si>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</si>
  <si>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</si>
  <si>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</si>
  <si>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</si>
  <si>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</si>
  <si>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</si>
  <si>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</si>
  <si>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</si>
  <si>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</si>
  <si>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</si>
  <si>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</si>
  <si>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</si>
  <si>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</si>
  <si>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</si>
  <si>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</si>
  <si>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</si>
  <si>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</si>
  <si>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</si>
  <si>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</si>
  <si>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</si>
  <si>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</si>
  <si>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</si>
  <si>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</si>
  <si>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</si>
  <si>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</si>
  <si>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</si>
  <si>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</si>
  <si>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</si>
  <si>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</si>
  <si>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</si>
  <si>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</si>
  <si>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</si>
  <si>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</si>
  <si>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</si>
  <si>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</si>
  <si>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</si>
  <si>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</si>
  <si>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</si>
  <si>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</si>
  <si>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</si>
  <si>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</si>
  <si>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</si>
  <si>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</si>
  <si>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</si>
  <si>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</si>
  <si>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</si>
  <si>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</si>
  <si>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</si>
  <si>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</si>
  <si>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</si>
  <si>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</si>
  <si>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</si>
  <si>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</si>
  <si>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</si>
  <si>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</si>
  <si>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</si>
  <si>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</si>
  <si>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</si>
  <si>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</si>
  <si>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</si>
  <si>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</si>
  <si>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</si>
  <si>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</si>
  <si>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</si>
  <si>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</si>
  <si>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</si>
  <si>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</si>
  <si>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</si>
  <si>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</si>
  <si>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</si>
  <si>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</si>
  <si>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</si>
  <si>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</si>
  <si>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</si>
  <si>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</si>
  <si>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</si>
  <si>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</si>
  <si>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</si>
  <si>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</si>
  <si>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</si>
  <si>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</si>
  <si>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</si>
  <si>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</si>
  <si>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</si>
  <si>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</si>
  <si>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</si>
  <si>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</si>
  <si>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</si>
  <si>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</si>
  <si>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</si>
  <si>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</si>
  <si>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</si>
  <si>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</si>
  <si>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</si>
  <si>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</si>
  <si>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</si>
  <si>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</si>
  <si>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</si>
  <si>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</si>
  <si>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</si>
  <si>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</si>
  <si>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</si>
  <si>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</si>
  <si>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</si>
  <si>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</si>
  <si>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</si>
  <si>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</si>
  <si>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</si>
  <si>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</si>
  <si>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</si>
  <si>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</si>
  <si>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</si>
  <si>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</si>
  <si>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</si>
  <si>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</si>
  <si>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</si>
  <si>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</si>
  <si>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</si>
  <si>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</si>
  <si>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</si>
  <si>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</si>
  <si>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</si>
  <si>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</si>
  <si>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</si>
  <si>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</si>
  <si>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</si>
  <si>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</si>
  <si>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</si>
  <si>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</si>
  <si>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</si>
  <si>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</si>
  <si>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</si>
  <si>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</si>
  <si>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</si>
  <si>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</si>
  <si>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</si>
  <si>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</si>
  <si>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</si>
  <si>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</si>
  <si>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</si>
  <si>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</si>
  <si>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</si>
  <si>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</si>
  <si>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</si>
  <si>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</si>
  <si>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</si>
  <si>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</si>
  <si>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</si>
  <si>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</si>
  <si>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</si>
  <si>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</si>
  <si>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</si>
  <si>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</si>
  <si>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</si>
  <si>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</si>
  <si>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</si>
  <si>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</si>
  <si>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</si>
  <si>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</si>
  <si>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</si>
  <si>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</si>
  <si>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</si>
  <si>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</si>
  <si>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</si>
  <si>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</si>
  <si>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</si>
  <si>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</si>
  <si>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</si>
  <si>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</si>
  <si>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</si>
  <si>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</si>
  <si>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</si>
  <si>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</si>
  <si>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</si>
  <si>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</si>
  <si>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</si>
  <si>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</si>
  <si>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</si>
  <si>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</si>
  <si>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</si>
  <si>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</si>
  <si>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</si>
  <si>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</si>
  <si>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</si>
  <si>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</si>
  <si>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</si>
  <si>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</si>
  <si>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</si>
  <si>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</si>
  <si>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</si>
  <si>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</si>
  <si>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</si>
  <si>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</si>
  <si>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</si>
  <si>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</si>
  <si>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</si>
  <si>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</si>
  <si>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</si>
  <si>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</si>
  <si>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</si>
  <si>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</si>
  <si>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</si>
  <si>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</si>
  <si>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</si>
  <si>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</si>
  <si>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</si>
  <si>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</si>
  <si>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</si>
  <si>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</si>
  <si>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</si>
  <si>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</si>
  <si>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</si>
  <si>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</si>
  <si>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</si>
  <si>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</si>
  <si>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</si>
  <si>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</si>
  <si>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</si>
  <si>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</si>
  <si>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</si>
  <si>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</si>
  <si>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</si>
  <si>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</si>
  <si>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</si>
  <si>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</si>
  <si>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</si>
  <si>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</si>
  <si>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</si>
  <si>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</si>
  <si>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</si>
  <si>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</si>
  <si>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</si>
  <si>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</si>
  <si>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</si>
  <si>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</si>
  <si>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</si>
  <si>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</si>
  <si>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</si>
  <si>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</si>
  <si>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</si>
  <si>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</si>
  <si>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</si>
  <si>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</si>
  <si>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</si>
  <si>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</si>
  <si>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</si>
  <si>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</si>
  <si>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</si>
  <si>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</si>
  <si>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</si>
  <si>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</si>
  <si>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</si>
  <si>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</si>
  <si>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</si>
  <si>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</si>
  <si>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</si>
  <si>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</si>
  <si>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</si>
  <si>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</si>
  <si>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</si>
  <si>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</si>
  <si>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</si>
  <si>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</si>
  <si>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</si>
  <si>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</si>
  <si>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</si>
  <si>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</si>
  <si>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</si>
  <si>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</si>
  <si>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</si>
  <si>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</si>
  <si>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</si>
  <si>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</si>
  <si>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</si>
  <si>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</si>
  <si>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</si>
  <si>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</si>
  <si>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</si>
  <si>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</si>
  <si>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</si>
  <si>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</si>
  <si>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</si>
  <si>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</si>
  <si>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</si>
  <si>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</si>
  <si>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</si>
  <si>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</si>
  <si>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</si>
  <si>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</si>
  <si>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</si>
  <si>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</si>
  <si>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</si>
  <si>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</si>
  <si>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</si>
  <si>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</si>
  <si>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</si>
  <si>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</si>
  <si>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</si>
  <si>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</si>
  <si>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</si>
  <si>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</si>
  <si>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</si>
  <si>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</si>
  <si>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</si>
  <si>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</si>
  <si>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</si>
  <si>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</si>
  <si>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</si>
  <si>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</si>
  <si>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</si>
  <si>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</si>
  <si>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</si>
  <si>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</si>
  <si>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</si>
  <si>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</si>
  <si>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</si>
  <si>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</si>
  <si>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</si>
  <si>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</si>
  <si>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</si>
  <si>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</si>
  <si>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</si>
  <si>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</si>
  <si>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</si>
  <si>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</si>
  <si>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</si>
  <si>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</si>
  <si>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</si>
  <si>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</si>
  <si>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</si>
  <si>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</si>
  <si>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</si>
  <si>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</si>
  <si>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</si>
  <si>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</si>
  <si>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</si>
  <si>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</si>
  <si>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</si>
  <si>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</si>
  <si>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</si>
  <si>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</si>
  <si>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</si>
  <si>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</si>
  <si>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</si>
  <si>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</si>
  <si>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</si>
  <si>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</si>
  <si>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</si>
  <si>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</si>
  <si>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</si>
  <si>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</si>
  <si>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</si>
  <si>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</si>
  <si>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</si>
  <si>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</si>
  <si>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</si>
  <si>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</si>
  <si>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</si>
  <si>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</si>
  <si>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</si>
  <si>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</si>
  <si>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</si>
  <si>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</si>
  <si>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</si>
  <si>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</si>
  <si>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</si>
  <si>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</si>
  <si>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</si>
  <si>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</si>
  <si>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</si>
  <si>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</si>
  <si>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</si>
  <si>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</si>
  <si>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</si>
  <si>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</si>
  <si>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</si>
  <si>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</si>
  <si>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</si>
  <si>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</si>
  <si>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</si>
  <si>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</si>
  <si>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</si>
  <si>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</si>
  <si>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</si>
  <si>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</si>
  <si>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</si>
  <si>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</si>
  <si>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</si>
  <si>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</si>
  <si>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</si>
  <si>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</si>
  <si>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</si>
  <si>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</si>
  <si>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</si>
  <si>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</si>
  <si>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</si>
  <si>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</si>
  <si>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</si>
  <si>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</si>
  <si>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</si>
  <si>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</si>
  <si>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</si>
  <si>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</si>
  <si>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</si>
  <si>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</si>
  <si>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</si>
  <si>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</si>
  <si>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</si>
  <si>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</si>
  <si>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</si>
  <si>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</si>
  <si>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</si>
  <si>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</si>
  <si>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</si>
  <si>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</si>
  <si>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</si>
  <si>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</si>
  <si>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</si>
  <si>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</si>
  <si>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</si>
  <si>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</si>
  <si>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</si>
  <si>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</si>
  <si>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</si>
  <si>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</si>
  <si>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</si>
  <si>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</si>
  <si>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</si>
  <si>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</si>
  <si>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</si>
  <si>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</si>
  <si>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</si>
  <si>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</si>
  <si>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</si>
  <si>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</si>
  <si>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</si>
  <si>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</si>
  <si>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</si>
  <si>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</si>
  <si>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</si>
  <si>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</si>
  <si>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</si>
  <si>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</si>
  <si>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</si>
  <si>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</si>
  <si>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</si>
  <si>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</si>
  <si>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</si>
  <si>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</si>
  <si>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</si>
  <si>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</si>
  <si>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</si>
  <si>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</si>
  <si>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</si>
  <si>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</si>
  <si>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</si>
  <si>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</si>
  <si>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</si>
  <si>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</si>
  <si>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</si>
  <si>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</si>
  <si>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</si>
  <si>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</si>
  <si>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</si>
  <si>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</si>
  <si>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</si>
  <si>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</si>
  <si>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</si>
  <si>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</si>
  <si>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</si>
  <si>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</si>
  <si>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</si>
  <si>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</si>
  <si>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</si>
  <si>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</si>
  <si>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</si>
  <si>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</si>
  <si>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</si>
  <si>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</si>
  <si>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</si>
  <si>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</si>
  <si>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</si>
  <si>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</si>
  <si>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</si>
  <si>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</si>
  <si>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</si>
  <si>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</si>
  <si>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</si>
  <si>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</si>
  <si>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</si>
  <si>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</si>
  <si>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</si>
  <si>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</si>
  <si>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</si>
  <si>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</si>
  <si>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</si>
  <si>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</si>
  <si>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</si>
  <si>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</si>
  <si>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</si>
  <si>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</si>
  <si>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</si>
  <si>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</si>
  <si>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</si>
  <si>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</si>
  <si>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</si>
  <si>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</si>
  <si>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</si>
  <si>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</si>
  <si>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</si>
  <si>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</si>
  <si>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</si>
  <si>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</si>
  <si>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</si>
  <si>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</si>
  <si>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</si>
  <si>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</si>
  <si>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</si>
  <si>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</si>
  <si>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</si>
  <si>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</si>
  <si>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</si>
  <si>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</si>
  <si>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</si>
  <si>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</si>
  <si>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</si>
  <si>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</si>
  <si>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</si>
  <si>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</si>
  <si>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</si>
  <si>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</si>
  <si>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</si>
  <si>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</si>
  <si>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</si>
  <si>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</si>
  <si>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</si>
  <si>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</si>
  <si>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</si>
  <si>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</si>
  <si>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</si>
  <si>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</si>
  <si>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</si>
  <si>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</si>
  <si>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</si>
  <si>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</si>
  <si>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</si>
  <si>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</si>
  <si>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</si>
  <si>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</si>
  <si>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</si>
  <si>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</si>
  <si>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</si>
  <si>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</si>
  <si>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</si>
  <si>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</si>
  <si>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</si>
  <si>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</si>
  <si>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</si>
  <si>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</si>
  <si>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</si>
  <si>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</si>
  <si>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</si>
  <si>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</si>
  <si>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</si>
  <si>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</si>
  <si>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</si>
  <si>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</si>
  <si>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</si>
  <si>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</si>
  <si>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</si>
  <si>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</si>
  <si>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</si>
  <si>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</si>
  <si>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</si>
  <si>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</si>
  <si>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</si>
  <si>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</si>
  <si>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</si>
  <si>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</si>
  <si>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</si>
  <si>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</si>
  <si>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</si>
  <si>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</si>
  <si>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</si>
  <si>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</si>
  <si>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</si>
  <si>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</si>
  <si>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</si>
  <si>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</si>
  <si>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</si>
  <si>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</si>
  <si>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</si>
  <si>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</si>
  <si>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</si>
  <si>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</si>
  <si>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</si>
  <si>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</si>
  <si>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</si>
  <si>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</si>
  <si>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</si>
  <si>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</si>
  <si>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</si>
  <si>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</si>
  <si>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</si>
  <si>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</si>
  <si>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</si>
  <si>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</si>
  <si>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</si>
  <si>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</si>
  <si>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</si>
  <si>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</si>
  <si>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</si>
  <si>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</si>
  <si>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</si>
  <si>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</si>
  <si>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</si>
  <si>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</si>
  <si>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</si>
  <si>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</si>
  <si>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</si>
  <si>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</si>
  <si>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</si>
  <si>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</si>
  <si>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</si>
  <si>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</si>
  <si>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</si>
  <si>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</si>
  <si>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</si>
  <si>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</si>
  <si>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</si>
  <si>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</si>
  <si>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</si>
  <si>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</si>
  <si>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</si>
  <si>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</si>
  <si>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</si>
  <si>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</si>
  <si>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</si>
  <si>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</si>
  <si>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</si>
  <si>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</si>
  <si>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</si>
  <si>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</si>
  <si>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</si>
  <si>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</si>
  <si>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</si>
  <si>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</si>
  <si>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</si>
  <si>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</si>
  <si>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</si>
  <si>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</si>
  <si>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</si>
  <si>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</si>
  <si>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</si>
  <si>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</si>
  <si>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</si>
  <si>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</si>
  <si>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</si>
  <si>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</si>
  <si>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</si>
  <si>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</si>
  <si>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</si>
  <si>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</si>
  <si>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</si>
  <si>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</si>
  <si>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</si>
  <si>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</si>
  <si>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</si>
  <si>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</si>
  <si>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</si>
  <si>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</si>
  <si>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</si>
  <si>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</si>
  <si>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</si>
  <si>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</si>
  <si>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</si>
  <si>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</si>
  <si>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</si>
  <si>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</si>
  <si>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</si>
  <si>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</si>
  <si>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</si>
  <si>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</si>
  <si>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</si>
  <si>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</si>
  <si>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</si>
  <si>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</si>
  <si>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</si>
  <si>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</si>
  <si>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</si>
  <si>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</si>
  <si>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</si>
  <si>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</si>
  <si>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</si>
  <si>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</si>
  <si>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</si>
  <si>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</si>
  <si>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</si>
  <si>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</si>
  <si>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</si>
  <si>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</si>
  <si>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</si>
  <si>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</si>
  <si>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</si>
  <si>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</si>
  <si>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</si>
  <si>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</si>
  <si>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</si>
  <si>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</si>
  <si>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</si>
  <si>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</si>
  <si>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</si>
  <si>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</si>
  <si>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</si>
  <si>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</si>
  <si>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</si>
  <si>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</si>
  <si>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</si>
  <si>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</si>
  <si>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</si>
  <si>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</si>
  <si>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</si>
  <si>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</si>
  <si>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</si>
  <si>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</si>
  <si>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</si>
  <si>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</si>
  <si>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</si>
  <si>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</si>
  <si>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</si>
  <si>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</si>
  <si>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</si>
  <si>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</si>
  <si>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</si>
  <si>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</si>
  <si>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</si>
  <si>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</si>
  <si>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</si>
  <si>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</si>
  <si>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</si>
  <si>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</si>
  <si>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</si>
  <si>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</si>
  <si>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</si>
  <si>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</si>
  <si>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</si>
  <si>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</si>
  <si>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</si>
  <si>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</si>
  <si>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</si>
  <si>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</si>
  <si>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</si>
  <si>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</si>
  <si>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</si>
  <si>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</si>
  <si>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</si>
  <si>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</si>
  <si>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</si>
  <si>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</si>
  <si>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</si>
  <si>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</si>
  <si>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</si>
  <si>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</si>
  <si>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</si>
  <si>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</si>
  <si>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</si>
  <si>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</si>
  <si>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</si>
  <si>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</si>
  <si>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</si>
  <si>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</si>
  <si>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</si>
  <si>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</si>
  <si>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</si>
  <si>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</si>
  <si>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</si>
  <si>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</si>
  <si>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</si>
  <si>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</si>
  <si>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</si>
  <si>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</si>
  <si>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</si>
  <si>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</si>
  <si>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</si>
  <si>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</si>
  <si>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</si>
  <si>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</si>
  <si>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</si>
  <si>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</si>
  <si>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</si>
  <si>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</si>
  <si>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</si>
  <si>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</si>
  <si>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</si>
  <si>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</si>
  <si>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</si>
  <si>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</si>
  <si>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</si>
  <si>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</si>
  <si>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</si>
  <si>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</si>
  <si>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</si>
  <si>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</si>
  <si>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</si>
  <si>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</si>
  <si>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</si>
  <si>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</si>
  <si>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</si>
  <si>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</si>
  <si>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</si>
  <si>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</si>
  <si>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</si>
  <si>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</si>
  <si>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</si>
  <si>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</si>
  <si>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</si>
  <si>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</si>
  <si>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</si>
  <si>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</si>
  <si>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</si>
  <si>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</si>
  <si>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</si>
  <si>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</si>
  <si>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</si>
  <si>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</si>
  <si>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</si>
  <si>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</si>
  <si>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</si>
  <si>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</si>
  <si>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</si>
  <si>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</si>
  <si>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</si>
  <si>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</si>
  <si>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</si>
  <si>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</si>
  <si>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</si>
  <si>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</si>
  <si>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</si>
  <si>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</si>
  <si>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</si>
  <si>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</si>
  <si>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</si>
  <si>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</si>
  <si>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</si>
  <si>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</si>
  <si>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</si>
  <si>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</si>
  <si>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</si>
  <si>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</si>
  <si>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</si>
  <si>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</si>
  <si>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</si>
  <si>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</si>
  <si>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</si>
  <si>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</si>
  <si>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</si>
  <si>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</si>
  <si>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</si>
  <si>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</si>
  <si>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</si>
  <si>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</si>
  <si>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</si>
  <si>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</si>
  <si>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</si>
  <si>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</si>
  <si>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</si>
  <si>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</si>
  <si>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</si>
  <si>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</si>
  <si>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</si>
  <si>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</si>
  <si>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</si>
  <si>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</si>
  <si>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</si>
  <si>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</si>
  <si>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</si>
  <si>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</si>
  <si>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</si>
  <si>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</si>
  <si>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</si>
  <si>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</si>
  <si>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</si>
  <si>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</si>
  <si>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</si>
  <si>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</si>
  <si>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</si>
  <si>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</si>
  <si>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</si>
  <si>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</si>
  <si>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</si>
  <si>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</si>
  <si>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</si>
  <si>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</si>
  <si>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</si>
  <si>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</si>
  <si>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</si>
  <si>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</si>
  <si>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</si>
  <si>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</si>
  <si>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</si>
  <si>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</si>
  <si>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</si>
  <si>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</si>
  <si>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</si>
  <si>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</si>
  <si>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</si>
  <si>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</si>
  <si>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</si>
  <si>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</si>
  <si>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</si>
  <si>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</si>
  <si>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</si>
  <si>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</si>
  <si>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</si>
  <si>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</si>
  <si>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</si>
  <si>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</si>
  <si>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</si>
  <si>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</si>
  <si>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</si>
  <si>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</si>
  <si>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</si>
  <si>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</si>
  <si>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</si>
  <si>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</si>
  <si>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</si>
  <si>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</si>
  <si>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</si>
  <si>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</si>
  <si>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</si>
  <si>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</si>
  <si>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</si>
  <si>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</si>
  <si>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</si>
  <si>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</si>
  <si>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</si>
  <si>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</si>
  <si>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</si>
  <si>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</si>
  <si>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</si>
  <si>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</si>
  <si>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</si>
  <si>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</si>
  <si>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</si>
  <si>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</si>
  <si>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</si>
  <si>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</si>
  <si>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</si>
  <si>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</si>
  <si>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</si>
  <si>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</si>
  <si>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</si>
  <si>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</si>
  <si>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</si>
  <si>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</si>
  <si>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</si>
  <si>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</si>
  <si>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</si>
  <si>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</si>
  <si>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</si>
  <si>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</si>
  <si>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</si>
  <si>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</si>
  <si>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</si>
  <si>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</si>
  <si>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</si>
  <si>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</si>
  <si>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</si>
  <si>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</si>
  <si>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</si>
  <si>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</si>
  <si>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</si>
  <si>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</si>
  <si>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</si>
  <si>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</si>
  <si>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</si>
  <si>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</si>
  <si>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</si>
  <si>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</si>
  <si>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</si>
  <si>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</si>
  <si>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</si>
  <si>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</si>
  <si>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</si>
  <si>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</si>
  <si>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</si>
  <si>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</si>
  <si>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</si>
  <si>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</si>
  <si>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</si>
  <si>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</si>
  <si>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</si>
  <si>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</si>
  <si>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</si>
  <si>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</si>
  <si>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</si>
  <si>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</si>
  <si>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</si>
  <si>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</si>
  <si>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</si>
  <si>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</si>
  <si>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</si>
  <si>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</si>
  <si>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</si>
  <si>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</si>
  <si>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</si>
  <si>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</si>
  <si>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</si>
  <si>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</si>
  <si>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</si>
  <si>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</si>
  <si>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</si>
  <si>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</si>
  <si>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</si>
  <si>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</si>
  <si>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</si>
  <si>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</si>
  <si>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</si>
  <si>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</si>
  <si>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</si>
  <si>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</si>
  <si>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</si>
  <si>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</si>
  <si>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</si>
  <si>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</si>
  <si>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</si>
  <si>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</si>
  <si>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</si>
  <si>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</si>
  <si>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</si>
  <si>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</si>
  <si>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</si>
  <si>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</si>
  <si>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</si>
  <si>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</si>
  <si>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</si>
  <si>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</si>
  <si>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</si>
  <si>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</si>
  <si>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</si>
  <si>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</si>
  <si>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</si>
  <si>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</si>
  <si>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</si>
  <si>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</si>
  <si>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</si>
  <si>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</si>
  <si>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</si>
  <si>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</si>
  <si>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</si>
  <si>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</si>
  <si>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</si>
  <si>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</si>
  <si>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</si>
  <si>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</si>
  <si>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</si>
  <si>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</si>
  <si>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</si>
  <si>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</si>
  <si>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</si>
  <si>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</si>
  <si>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</si>
  <si>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</si>
  <si>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</si>
  <si>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</si>
  <si>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</si>
  <si>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</si>
  <si>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</si>
  <si>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</si>
  <si>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</si>
  <si>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</si>
  <si>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</si>
  <si>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</si>
  <si>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</si>
  <si>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</si>
  <si>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</si>
  <si>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</si>
  <si>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</si>
  <si>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</si>
  <si>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</si>
  <si>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</si>
  <si>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</si>
  <si>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</si>
  <si>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</si>
  <si>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</si>
  <si>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</si>
  <si>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</si>
  <si>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</si>
  <si>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</si>
  <si>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</si>
  <si>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</si>
  <si>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</si>
  <si>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</si>
  <si>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</si>
  <si>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</si>
  <si>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</si>
  <si>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</si>
  <si>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</si>
  <si>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</si>
  <si>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</si>
  <si>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</si>
  <si>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</si>
  <si>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</si>
  <si>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</si>
  <si>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</si>
  <si>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</si>
  <si>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</si>
  <si>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</si>
  <si>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</si>
  <si>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</si>
  <si>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</si>
  <si>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</si>
  <si>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</si>
  <si>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</si>
  <si>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</si>
  <si>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</si>
  <si>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</si>
  <si>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</si>
  <si>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</si>
  <si>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</si>
  <si>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</si>
  <si>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</si>
  <si>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</si>
  <si>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</si>
  <si>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</si>
  <si>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</si>
  <si>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</si>
  <si>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</si>
  <si>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</si>
  <si>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</si>
  <si>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</si>
  <si>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</si>
  <si>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</si>
  <si>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</si>
  <si>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</si>
  <si>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</si>
  <si>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</si>
  <si>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</si>
  <si>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</si>
  <si>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</si>
  <si>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</si>
  <si>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</si>
  <si>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</si>
  <si>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</si>
  <si>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</si>
  <si>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</si>
  <si>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</si>
  <si>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</si>
  <si>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</si>
  <si>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</si>
  <si>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</si>
  <si>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</si>
  <si>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</si>
  <si>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</si>
  <si>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</si>
  <si>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</si>
  <si>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</si>
  <si>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</si>
  <si>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</si>
  <si>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</si>
  <si>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</si>
  <si>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</si>
  <si>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</si>
  <si>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</si>
  <si>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</si>
  <si>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</si>
  <si>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</si>
  <si>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</si>
  <si>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</si>
  <si>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</si>
  <si>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</si>
  <si>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</si>
  <si>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</si>
  <si>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</si>
  <si>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</si>
  <si>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</si>
  <si>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</si>
  <si>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</si>
  <si>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</si>
  <si>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</si>
  <si>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</si>
  <si>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</si>
  <si>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</si>
  <si>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</si>
  <si>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</si>
  <si>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</si>
  <si>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</si>
  <si>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</si>
  <si>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</si>
  <si>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</si>
  <si>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</si>
  <si>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</si>
  <si>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</si>
  <si>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</si>
  <si>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</si>
  <si>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</si>
  <si>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</si>
  <si>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</si>
  <si>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</si>
  <si>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</si>
  <si>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</si>
  <si>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</si>
  <si>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</si>
  <si>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</si>
  <si>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</si>
  <si>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</si>
  <si>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</si>
  <si>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</si>
  <si>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</si>
  <si>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</si>
  <si>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</si>
  <si>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</si>
  <si>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</si>
  <si>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</si>
  <si>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</si>
  <si>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</si>
  <si>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</si>
  <si>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</si>
  <si>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</si>
  <si>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</si>
  <si>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</si>
  <si>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</si>
  <si>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</si>
  <si>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</si>
  <si>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</si>
  <si>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</si>
  <si>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</si>
  <si>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</si>
  <si>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</si>
  <si>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</si>
  <si>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</si>
  <si>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</si>
  <si>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</si>
  <si>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</si>
  <si>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</si>
  <si>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</si>
  <si>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</si>
  <si>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</si>
  <si>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</si>
  <si>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</si>
  <si>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</si>
  <si>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</si>
  <si>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</si>
  <si>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</si>
  <si>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</si>
  <si>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</si>
  <si>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</si>
  <si>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</si>
  <si>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</si>
  <si>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</si>
  <si>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</si>
  <si>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</si>
  <si>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</si>
  <si>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</si>
  <si>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</si>
  <si>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</si>
  <si>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</si>
  <si>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</si>
  <si>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</si>
  <si>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</si>
  <si>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</si>
  <si>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</si>
  <si>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</si>
  <si>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</si>
  <si>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</si>
  <si>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</si>
  <si>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</si>
  <si>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</si>
  <si>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</si>
  <si>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</si>
  <si>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</si>
  <si>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</si>
  <si>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</si>
  <si>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</si>
  <si>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</si>
  <si>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</si>
  <si>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</si>
  <si>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</si>
  <si>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</si>
  <si>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</si>
  <si>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</si>
  <si>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</si>
  <si>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</si>
  <si>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</si>
  <si>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</si>
  <si>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</si>
  <si>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</si>
  <si>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</si>
  <si>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</si>
  <si>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</si>
  <si>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</si>
  <si>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</si>
  <si>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</si>
  <si>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</si>
  <si>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</si>
  <si>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</si>
  <si>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</si>
  <si>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</si>
  <si>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</si>
  <si>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</si>
  <si>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</si>
  <si>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</si>
  <si>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</si>
  <si>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</si>
  <si>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</si>
  <si>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</si>
  <si>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</si>
  <si>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</si>
  <si>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</si>
  <si>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</si>
  <si>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</si>
  <si>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</si>
  <si>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</si>
  <si>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</si>
  <si>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</si>
  <si>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</si>
  <si>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</si>
  <si>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</si>
  <si>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</si>
  <si>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</si>
  <si>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</si>
  <si>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</si>
  <si>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</si>
  <si>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</si>
  <si>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</si>
  <si>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</si>
  <si>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</si>
  <si>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</si>
  <si>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</si>
  <si>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</si>
  <si>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</si>
  <si>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</si>
  <si>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</si>
  <si>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</si>
  <si>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</si>
  <si>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</si>
  <si>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</si>
  <si>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</si>
  <si>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</si>
  <si>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</si>
  <si>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</si>
  <si>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</si>
  <si>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</si>
  <si>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</si>
  <si>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</si>
  <si>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</si>
  <si>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</si>
  <si>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</si>
  <si>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</si>
  <si>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</si>
  <si>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</si>
  <si>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</si>
  <si>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</si>
  <si>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</si>
  <si>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</si>
  <si>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</si>
  <si>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</si>
  <si>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</si>
  <si>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</si>
  <si>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</si>
  <si>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</si>
  <si>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</si>
  <si>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</si>
  <si>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</si>
  <si>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</si>
  <si>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</si>
  <si>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</si>
  <si>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</si>
  <si>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</si>
  <si>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</si>
  <si>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</si>
  <si>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</si>
  <si>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</si>
  <si>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</si>
  <si>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</si>
  <si>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</si>
  <si>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</si>
  <si>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</si>
  <si>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</si>
  <si>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</si>
  <si>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</si>
  <si>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</si>
  <si>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</si>
  <si>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</si>
  <si>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</si>
  <si>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</si>
  <si>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</si>
  <si>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</si>
  <si>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</si>
  <si>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</si>
  <si>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</si>
  <si>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</si>
  <si>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</si>
  <si>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</si>
  <si>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</si>
  <si>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</si>
  <si>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</si>
  <si>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</si>
  <si>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</si>
  <si>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</si>
  <si>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</si>
  <si>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</si>
  <si>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</si>
  <si>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</si>
  <si>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</si>
  <si>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</si>
  <si>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</si>
  <si>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</si>
  <si>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</si>
  <si>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</si>
  <si>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</si>
  <si>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</si>
  <si>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</si>
  <si>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</si>
  <si>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</si>
  <si>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</si>
  <si>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</si>
  <si>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</si>
  <si>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</si>
  <si>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</si>
  <si>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</si>
  <si>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</si>
  <si>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</si>
  <si>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</si>
  <si>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</si>
  <si>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</si>
  <si>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</si>
  <si>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</si>
  <si>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</si>
  <si>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</si>
  <si>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</si>
  <si>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</si>
  <si>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</si>
  <si>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</si>
  <si>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</si>
  <si>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</si>
  <si>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</si>
  <si>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</si>
  <si>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</si>
  <si>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</si>
  <si>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</si>
  <si>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</si>
  <si>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</si>
  <si>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</si>
  <si>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</si>
  <si>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</si>
  <si>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</si>
  <si>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</si>
  <si>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</si>
  <si>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</si>
  <si>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</si>
  <si>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</si>
  <si>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</si>
  <si>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</si>
  <si>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</si>
  <si>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</si>
  <si>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</si>
  <si>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</si>
  <si>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</si>
  <si>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</si>
  <si>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</si>
  <si>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</si>
  <si>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</si>
  <si>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</si>
  <si>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</si>
  <si>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</si>
  <si>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</si>
  <si>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</si>
  <si>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</si>
  <si>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</si>
  <si>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</si>
  <si>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</si>
  <si>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</si>
  <si>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</si>
  <si>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</si>
  <si>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</si>
  <si>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</si>
  <si>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</si>
  <si>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</si>
  <si>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</si>
  <si>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</si>
  <si>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</si>
  <si>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</si>
  <si>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</si>
  <si>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</si>
  <si>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</si>
  <si>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</si>
  <si>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</si>
  <si>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</si>
  <si>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</si>
  <si>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</si>
  <si>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</si>
  <si>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</si>
  <si>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</si>
  <si>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</si>
  <si>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</si>
  <si>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</si>
  <si>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</si>
  <si>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</si>
  <si>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</si>
  <si>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</si>
  <si>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</si>
  <si>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</si>
  <si>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</si>
  <si>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</si>
  <si>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</si>
  <si>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</si>
  <si>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</si>
  <si>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</si>
  <si>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</si>
  <si>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</si>
  <si>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</si>
  <si>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</si>
  <si>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</si>
  <si>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</si>
  <si>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</si>
  <si>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</si>
  <si>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</si>
  <si>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</si>
  <si>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</si>
  <si>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</si>
  <si>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</si>
  <si>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</si>
  <si>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</si>
  <si>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</si>
  <si>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</si>
  <si>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</si>
  <si>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</si>
  <si>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</si>
  <si>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</si>
  <si>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</si>
  <si>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</si>
  <si>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</si>
  <si>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</si>
  <si>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</si>
  <si>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</si>
  <si>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</si>
  <si>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</si>
  <si>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</si>
  <si>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</si>
  <si>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</si>
  <si>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</si>
  <si>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</si>
  <si>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</si>
  <si>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</si>
  <si>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</si>
  <si>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</si>
  <si>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</si>
  <si>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</si>
  <si>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</si>
  <si>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</si>
  <si>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</si>
  <si>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</si>
  <si>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</si>
  <si>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</si>
  <si>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</si>
  <si>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</si>
  <si>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</si>
  <si>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</si>
  <si>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</si>
  <si>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</si>
  <si>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</si>
  <si>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</si>
  <si>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</si>
  <si>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</si>
  <si>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</si>
  <si>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</si>
  <si>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</si>
  <si>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</si>
  <si>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</si>
  <si>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</si>
  <si>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</si>
  <si>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</si>
  <si>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</si>
  <si>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</si>
  <si>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</si>
  <si>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</si>
  <si>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</si>
  <si>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</si>
  <si>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</si>
  <si>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</si>
  <si>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</si>
  <si>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</si>
  <si>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</si>
  <si>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</si>
  <si>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</si>
  <si>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</si>
  <si>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</si>
  <si>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</si>
  <si>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</si>
  <si>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</si>
  <si>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</si>
  <si>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</si>
  <si>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</si>
  <si>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</si>
  <si>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</si>
  <si>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</si>
  <si>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</si>
  <si>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</si>
  <si>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</si>
  <si>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</si>
  <si>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</si>
  <si>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</si>
  <si>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</si>
  <si>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</si>
  <si>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</si>
  <si>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</si>
  <si>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</si>
  <si>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</si>
  <si>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</si>
  <si>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</si>
  <si>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</si>
  <si>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</si>
  <si>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</si>
  <si>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</si>
  <si>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</si>
  <si>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</si>
  <si>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</si>
  <si>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</si>
  <si>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</si>
  <si>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</si>
  <si>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</si>
  <si>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</si>
  <si>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</si>
  <si>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</si>
  <si>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</si>
  <si>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</si>
  <si>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</si>
  <si>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</si>
  <si>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</si>
  <si>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</si>
  <si>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</si>
  <si>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</si>
  <si>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</si>
  <si>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</si>
  <si>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</si>
  <si>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</si>
  <si>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</si>
  <si>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</si>
  <si>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</si>
  <si>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</si>
  <si>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</si>
  <si>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</si>
  <si>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</si>
  <si>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</si>
  <si>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</si>
  <si>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</si>
  <si>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</si>
  <si>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</si>
  <si>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</si>
  <si>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</si>
  <si>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</si>
  <si>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</si>
  <si>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</si>
  <si>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</si>
  <si>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</si>
  <si>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</si>
  <si>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</si>
  <si>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</si>
  <si>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</si>
  <si>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</si>
  <si>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</si>
  <si>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</si>
  <si>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</si>
  <si>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</si>
  <si>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</si>
  <si>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</si>
  <si>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</si>
  <si>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</si>
  <si>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</si>
  <si>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</si>
  <si>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</si>
  <si>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</si>
  <si>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</si>
  <si>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</si>
  <si>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</si>
  <si>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</si>
  <si>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</si>
  <si>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</si>
  <si>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</si>
  <si>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</si>
  <si>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</si>
  <si>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</si>
  <si>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</si>
  <si>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</si>
  <si>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</si>
  <si>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</si>
  <si>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</si>
  <si>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</si>
  <si>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</si>
  <si>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</si>
  <si>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</si>
  <si>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</si>
  <si>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</si>
  <si>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</si>
  <si>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</si>
  <si>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</si>
  <si>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</si>
  <si>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</si>
  <si>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</si>
  <si>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</si>
  <si>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</si>
  <si>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</si>
  <si>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</si>
  <si>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</si>
  <si>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</si>
  <si>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</si>
  <si>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</si>
  <si>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</si>
  <si>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</si>
  <si>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</si>
  <si>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</si>
  <si>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</si>
  <si>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</si>
  <si>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</si>
  <si>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</si>
  <si>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</si>
  <si>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</si>
  <si>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</si>
  <si>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</si>
  <si>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</si>
  <si>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</si>
  <si>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</si>
  <si>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</si>
  <si>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</si>
  <si>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</si>
  <si>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</si>
  <si>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</si>
  <si>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</si>
  <si>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</si>
  <si>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</si>
  <si>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</si>
  <si>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</si>
  <si>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</si>
  <si>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</si>
  <si>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</si>
  <si>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</si>
  <si>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</si>
  <si>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</si>
  <si>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</si>
  <si>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</si>
  <si>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</si>
  <si>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</si>
  <si>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</si>
  <si>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</si>
  <si>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</si>
  <si>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</si>
  <si>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</si>
  <si>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</si>
  <si>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</si>
  <si>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</si>
  <si>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</si>
  <si>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</si>
  <si>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</si>
  <si>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</si>
  <si>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</si>
  <si>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</si>
  <si>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</si>
  <si>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</si>
  <si>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</si>
  <si>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</si>
  <si>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</si>
  <si>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</si>
  <si>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</si>
  <si>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</si>
  <si>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</si>
  <si>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</si>
  <si>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</si>
  <si>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</si>
  <si>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</si>
  <si>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</si>
  <si>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</si>
  <si>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</si>
  <si>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</si>
  <si>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</si>
  <si>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</si>
  <si>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</si>
  <si>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</si>
  <si>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</si>
  <si>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</si>
  <si>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</si>
  <si>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</si>
  <si>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</si>
  <si>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</si>
  <si>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</si>
  <si>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</si>
  <si>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</si>
  <si>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</si>
  <si>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</si>
  <si>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</si>
  <si>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</si>
  <si>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</si>
  <si>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</si>
  <si>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</si>
  <si>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</si>
  <si>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</si>
  <si>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</si>
  <si>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</si>
  <si>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</si>
  <si>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</si>
  <si>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</si>
  <si>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</si>
  <si>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</si>
  <si>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</si>
  <si>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</si>
  <si>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</si>
  <si>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</si>
  <si>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</si>
  <si>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</si>
  <si>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</si>
  <si>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</si>
  <si>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</si>
  <si>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</si>
  <si>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</si>
  <si>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</si>
  <si>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</si>
  <si>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</si>
  <si>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</si>
  <si>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</si>
  <si>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</si>
  <si>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</si>
  <si>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</si>
  <si>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</si>
  <si>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</si>
  <si>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</si>
  <si>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</si>
  <si>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</si>
  <si>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</si>
  <si>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</si>
  <si>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</si>
  <si>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</si>
  <si>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</si>
  <si>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</si>
  <si>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</si>
  <si>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</si>
  <si>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</si>
  <si>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</si>
  <si>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</si>
  <si>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</si>
  <si>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</si>
  <si>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</si>
  <si>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</si>
  <si>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</si>
  <si>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</si>
  <si>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</si>
  <si>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</si>
  <si>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</si>
  <si>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</si>
  <si>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</si>
  <si>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</si>
  <si>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</si>
  <si>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</si>
  <si>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</si>
  <si>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</si>
  <si>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</si>
  <si>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</si>
  <si>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</si>
  <si>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</si>
  <si>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</si>
  <si>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</si>
  <si>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</si>
  <si>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</si>
  <si>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</si>
  <si>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</si>
  <si>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</si>
  <si>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</si>
  <si>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</si>
  <si>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</si>
  <si>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</si>
  <si>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</si>
  <si>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</si>
  <si>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</si>
  <si>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</si>
  <si>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</si>
  <si>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</si>
  <si>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</si>
  <si>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</si>
  <si>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</si>
  <si>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</si>
  <si>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</si>
  <si>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</si>
  <si>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</si>
  <si>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</si>
  <si>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</si>
  <si>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</si>
  <si>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</si>
  <si>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</si>
  <si>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</si>
  <si>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</si>
  <si>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</si>
  <si>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</si>
  <si>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</si>
  <si>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</si>
  <si>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</si>
  <si>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</si>
  <si>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</si>
  <si>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</si>
  <si>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</si>
  <si>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</si>
  <si>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</si>
  <si>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</si>
  <si>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</si>
  <si>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</si>
  <si>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</si>
  <si>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</si>
  <si>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</si>
  <si>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</si>
  <si>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</si>
  <si>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</si>
  <si>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</si>
  <si>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</si>
  <si>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</si>
  <si>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</si>
  <si>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</si>
  <si>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</si>
  <si>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</si>
  <si>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</si>
  <si>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</si>
  <si>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</si>
  <si>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</si>
  <si>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</si>
  <si>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</si>
  <si>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</si>
  <si>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</si>
  <si>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</si>
  <si>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</si>
  <si>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</si>
  <si>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</si>
  <si>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</si>
  <si>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</si>
  <si>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</si>
  <si>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</si>
  <si>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</si>
  <si>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</si>
  <si>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</si>
  <si>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</si>
  <si>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</si>
  <si>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</si>
  <si>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</si>
  <si>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</si>
  <si>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</si>
  <si>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</si>
  <si>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</si>
  <si>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</si>
  <si>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</si>
  <si>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</si>
  <si>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</si>
  <si>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</si>
  <si>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</si>
  <si>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</si>
  <si>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</si>
  <si>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</si>
  <si>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</si>
  <si>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</si>
  <si>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</si>
  <si>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</si>
  <si>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</si>
  <si>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</si>
  <si>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</si>
  <si>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</si>
  <si>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</si>
  <si>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</si>
  <si>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</si>
  <si>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</si>
  <si>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</si>
  <si>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</si>
  <si>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</si>
  <si>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</si>
  <si>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</si>
  <si>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</si>
  <si>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</si>
  <si>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</si>
  <si>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</si>
  <si>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</si>
  <si>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</si>
  <si>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</si>
  <si>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</si>
  <si>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</si>
  <si>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</si>
  <si>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</si>
  <si>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</si>
  <si>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</si>
  <si>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</si>
  <si>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</si>
  <si>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</si>
  <si>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</si>
  <si>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</si>
  <si>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</si>
  <si>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</si>
  <si>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</si>
  <si>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</si>
  <si>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</si>
  <si>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</si>
  <si>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</si>
  <si>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</si>
  <si>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</si>
  <si>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</si>
  <si>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</si>
  <si>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</si>
  <si>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</si>
  <si>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</si>
  <si>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</si>
  <si>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</si>
  <si>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</si>
  <si>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</si>
  <si>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</si>
  <si>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</si>
  <si>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</si>
  <si>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</si>
  <si>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</si>
  <si>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</si>
  <si>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</si>
  <si>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</si>
  <si>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</si>
  <si>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</si>
  <si>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</si>
  <si>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</si>
  <si>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</si>
  <si>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</si>
  <si>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</si>
  <si>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</si>
  <si>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</si>
  <si>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</si>
  <si>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</si>
  <si>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</si>
  <si>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</si>
  <si>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</si>
  <si>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</si>
  <si>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</si>
  <si>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</si>
  <si>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</si>
  <si>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</si>
  <si>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</si>
  <si>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</si>
  <si>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</si>
  <si>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</si>
  <si>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</si>
  <si>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</si>
  <si>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</si>
  <si>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</si>
  <si>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</si>
  <si>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</si>
  <si>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</si>
  <si>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</si>
  <si>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</si>
  <si>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</si>
  <si>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</si>
  <si>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</si>
  <si>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</si>
  <si>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</si>
  <si>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</si>
  <si>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</si>
  <si>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</si>
  <si>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</si>
  <si>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</si>
  <si>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</si>
  <si>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</si>
  <si>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</si>
  <si>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</si>
  <si>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</si>
  <si>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</si>
  <si>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</si>
  <si>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</si>
  <si>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</si>
  <si>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</si>
  <si>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</si>
  <si>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</si>
  <si>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</si>
  <si>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</si>
  <si>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</si>
  <si>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</si>
  <si>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</si>
  <si>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</si>
  <si>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</si>
  <si>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</si>
  <si>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</si>
  <si>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</si>
  <si>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</si>
  <si>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</si>
  <si>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</si>
  <si>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</si>
  <si>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</si>
  <si>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</si>
  <si>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</si>
  <si>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</si>
  <si>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</si>
  <si>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</si>
  <si>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</si>
  <si>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</si>
  <si>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</si>
  <si>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</si>
  <si>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</si>
  <si>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</si>
  <si>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</si>
  <si>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</si>
  <si>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</si>
  <si>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</si>
  <si>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</si>
  <si>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</si>
  <si>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</si>
  <si>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</si>
  <si>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</si>
  <si>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</si>
  <si>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</si>
  <si>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</si>
  <si>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</si>
  <si>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</si>
  <si>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</si>
  <si>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</si>
  <si>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</si>
  <si>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</si>
  <si>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</si>
  <si>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</si>
  <si>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</si>
  <si>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</si>
  <si>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</si>
  <si>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</si>
  <si>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</si>
  <si>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</si>
  <si>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</si>
  <si>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</si>
  <si>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</si>
  <si>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</si>
  <si>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</si>
  <si>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</si>
  <si>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</si>
  <si>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</si>
  <si>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</si>
  <si>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</si>
  <si>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</si>
  <si>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</si>
  <si>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</si>
  <si>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</si>
  <si>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</si>
  <si>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</si>
  <si>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</si>
  <si>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</si>
  <si>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</si>
  <si>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</si>
  <si>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</si>
  <si>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</si>
  <si>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</si>
  <si>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</si>
  <si>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</si>
  <si>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</si>
  <si>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</si>
  <si>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</si>
  <si>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</si>
  <si>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</si>
  <si>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</si>
  <si>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</si>
  <si>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</si>
  <si>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</si>
  <si>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</si>
  <si>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</si>
  <si>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</si>
  <si>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</si>
  <si>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</si>
  <si>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</si>
  <si>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</si>
  <si>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</si>
  <si>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</si>
  <si>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</si>
  <si>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</si>
  <si>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</si>
  <si>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</si>
  <si>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</si>
  <si>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</si>
  <si>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</si>
  <si>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</si>
  <si>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</si>
  <si>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</si>
  <si>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</si>
  <si>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</si>
  <si>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</si>
  <si>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</si>
  <si>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</si>
  <si>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</si>
  <si>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</si>
  <si>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</si>
  <si>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</si>
  <si>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</si>
  <si>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</si>
  <si>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</si>
  <si>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</si>
  <si>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</si>
  <si>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</si>
  <si>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</si>
  <si>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</si>
  <si>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</si>
  <si>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</si>
  <si>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</si>
  <si>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</si>
  <si>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</si>
  <si>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</si>
  <si>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</si>
  <si>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</si>
  <si>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</si>
  <si>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</si>
  <si>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</si>
  <si>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</si>
  <si>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</si>
  <si>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</si>
  <si>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</si>
  <si>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</si>
  <si>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</si>
  <si>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</si>
  <si>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</si>
  <si>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</si>
  <si>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</si>
  <si>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</si>
  <si>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</si>
  <si>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</si>
  <si>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</si>
  <si>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</si>
  <si>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</si>
  <si>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</si>
  <si>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</si>
  <si>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</si>
  <si>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</si>
  <si>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</si>
  <si>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</si>
  <si>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</si>
  <si>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</si>
  <si>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</si>
  <si>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</si>
  <si>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</si>
  <si>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</si>
  <si>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</si>
  <si>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</si>
  <si>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</si>
  <si>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</si>
  <si>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</si>
  <si>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</si>
  <si>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</si>
  <si>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</si>
  <si>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</si>
  <si>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</si>
  <si>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</si>
  <si>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</si>
  <si>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</si>
  <si>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</si>
  <si>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</si>
  <si>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</si>
  <si>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</si>
  <si>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</si>
  <si>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</si>
  <si>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</si>
  <si>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</si>
  <si>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</si>
  <si>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</si>
  <si>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</si>
  <si>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</si>
  <si>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</si>
  <si>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</si>
  <si>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</si>
  <si>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</si>
  <si>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</si>
  <si>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</si>
  <si>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</si>
  <si>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</si>
  <si>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</si>
  <si>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</si>
  <si>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</si>
  <si>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</si>
  <si>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</si>
  <si>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</si>
  <si>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</si>
  <si>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</si>
  <si>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</si>
  <si>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</si>
  <si>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</si>
  <si>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</si>
  <si>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</si>
  <si>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</si>
  <si>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</si>
  <si>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</si>
  <si>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</si>
  <si>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</si>
  <si>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</si>
  <si>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</si>
  <si>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</si>
  <si>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</si>
  <si>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</si>
  <si>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</si>
  <si>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</si>
  <si>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</si>
  <si>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</si>
  <si>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</si>
  <si>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</si>
  <si>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</si>
  <si>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</si>
  <si>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</si>
  <si>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</si>
  <si>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</si>
  <si>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</si>
  <si>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</si>
  <si>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</si>
  <si>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</si>
  <si>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</si>
  <si>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</si>
  <si>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</si>
  <si>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</si>
  <si>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</si>
  <si>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</si>
  <si>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</si>
  <si>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</si>
  <si>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</si>
  <si>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</si>
  <si>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</si>
  <si>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</si>
  <si>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</si>
  <si>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</si>
  <si>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</si>
  <si>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</si>
  <si>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</si>
  <si>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</si>
  <si>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</si>
  <si>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</si>
  <si>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</si>
  <si>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</si>
  <si>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</si>
  <si>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</si>
  <si>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</si>
  <si>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</si>
  <si>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</si>
  <si>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</si>
  <si>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</si>
  <si>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</si>
  <si>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</si>
  <si>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</si>
  <si>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</si>
  <si>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</si>
  <si>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</si>
  <si>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</si>
  <si>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</si>
  <si>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</si>
  <si>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</si>
  <si>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</si>
  <si>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</si>
  <si>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</si>
  <si>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</si>
  <si>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</si>
  <si>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</si>
  <si>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</si>
  <si>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</si>
  <si>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</si>
  <si>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</si>
  <si>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</si>
  <si>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</si>
  <si>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</si>
  <si>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</si>
  <si>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</si>
  <si>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</si>
  <si>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</si>
  <si>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</si>
  <si>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</si>
  <si>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</si>
  <si>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</si>
  <si>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</si>
  <si>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</si>
  <si>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</si>
  <si>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</si>
  <si>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</si>
  <si>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</si>
  <si>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</si>
  <si>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</si>
  <si>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</si>
  <si>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</si>
  <si>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</si>
  <si>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</si>
  <si>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</si>
  <si>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</si>
  <si>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</si>
  <si>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</si>
  <si>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</si>
  <si>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</si>
  <si>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</si>
  <si>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</si>
  <si>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</si>
  <si>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</si>
  <si>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</si>
  <si>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</si>
  <si>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</si>
  <si>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</si>
  <si>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</si>
  <si>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</si>
  <si>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</si>
  <si>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</si>
  <si>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</si>
  <si>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</si>
  <si>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</si>
  <si>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</si>
  <si>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</si>
  <si>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</si>
  <si>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</si>
  <si>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</si>
  <si>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</si>
  <si>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</si>
  <si>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</si>
  <si>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</si>
  <si>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</si>
  <si>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</si>
  <si>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</si>
  <si>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</si>
  <si>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</si>
  <si>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</si>
  <si>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</si>
  <si>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</si>
  <si>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</si>
  <si>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</si>
  <si>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</si>
  <si>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</si>
  <si>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</si>
  <si>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</si>
  <si>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</si>
  <si>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</si>
  <si>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</si>
  <si>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</si>
  <si>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</si>
  <si>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</si>
  <si>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</si>
  <si>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</si>
  <si>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</si>
  <si>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</si>
  <si>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</si>
  <si>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</si>
  <si>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</si>
  <si>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</si>
  <si>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</si>
  <si>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</si>
  <si>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</si>
  <si>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</si>
  <si>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</si>
  <si>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</si>
  <si>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</si>
  <si>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</si>
  <si>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</si>
  <si>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</si>
  <si>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</si>
  <si>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</si>
  <si>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</si>
  <si>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</si>
  <si>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</si>
  <si>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</si>
  <si>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</si>
  <si>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</si>
  <si>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</si>
  <si>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</si>
  <si>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</si>
  <si>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</si>
  <si>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</si>
  <si>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</si>
  <si>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</si>
  <si>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</si>
  <si>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</si>
  <si>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</si>
  <si>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</si>
  <si>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</si>
  <si>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</si>
  <si>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</si>
  <si>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</si>
  <si>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</si>
  <si>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</si>
  <si>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</si>
  <si>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</si>
  <si>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</si>
  <si>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</si>
  <si>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</si>
  <si>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</si>
  <si>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</si>
  <si>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</si>
  <si>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</si>
  <si>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</si>
  <si>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</si>
  <si>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</si>
  <si>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</si>
  <si>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</si>
  <si>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</si>
  <si>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</si>
  <si>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</si>
  <si>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</si>
  <si>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</si>
  <si>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</si>
  <si>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</si>
  <si>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</si>
  <si>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</si>
  <si>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</si>
  <si>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</si>
  <si>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</si>
  <si>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</si>
  <si>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</si>
  <si>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</si>
  <si>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</si>
  <si>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</si>
  <si>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</si>
  <si>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</si>
  <si>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</si>
  <si>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</si>
  <si>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</si>
  <si>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</si>
  <si>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</si>
  <si>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</si>
  <si>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</si>
  <si>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</si>
  <si>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</si>
  <si>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</si>
  <si>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</si>
  <si>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</si>
  <si>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</si>
  <si>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</si>
  <si>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</si>
  <si>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</si>
  <si>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</si>
  <si>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</si>
  <si>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</si>
  <si>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</si>
  <si>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</si>
  <si>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</si>
  <si>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</si>
  <si>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</si>
  <si>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</si>
  <si>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</si>
  <si>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</si>
  <si>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</si>
  <si>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</si>
  <si>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</si>
  <si>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</si>
  <si>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</si>
  <si>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</si>
  <si>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</si>
  <si>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</si>
  <si>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</si>
  <si>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</si>
  <si>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</si>
  <si>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</si>
  <si>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</si>
  <si>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</si>
  <si>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</si>
  <si>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</si>
  <si>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</si>
  <si>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</si>
  <si>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</si>
  <si>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</si>
  <si>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</si>
  <si>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</si>
  <si>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</si>
  <si>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</si>
  <si>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</si>
  <si>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</si>
  <si>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</si>
  <si>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</si>
  <si>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</si>
  <si>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</si>
  <si>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</si>
  <si>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</si>
  <si>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</si>
  <si>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</si>
  <si>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</si>
  <si>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</si>
  <si>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</si>
  <si>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</si>
  <si>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</si>
  <si>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</si>
  <si>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</si>
  <si>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</si>
  <si>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</si>
  <si>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</si>
  <si>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</si>
  <si>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</si>
  <si>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</si>
  <si>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</si>
  <si>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</si>
  <si>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</si>
  <si>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</si>
  <si>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</si>
  <si>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</si>
  <si>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</si>
  <si>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</si>
  <si>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</si>
  <si>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</si>
  <si>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</si>
  <si>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</si>
  <si>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</si>
  <si>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</si>
  <si>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</si>
  <si>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</si>
  <si>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</si>
  <si>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</si>
  <si>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</si>
  <si>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</si>
  <si>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</si>
  <si>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</si>
  <si>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</si>
  <si>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</si>
  <si>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</si>
  <si>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</si>
  <si>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</si>
  <si>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</si>
  <si>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</si>
  <si>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</si>
  <si>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</si>
  <si>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</si>
  <si>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</si>
  <si>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</si>
  <si>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</si>
  <si>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</si>
  <si>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</si>
  <si>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</si>
  <si>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</si>
  <si>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</si>
  <si>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</si>
  <si>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</si>
  <si>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</si>
  <si>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</si>
  <si>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</si>
  <si>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</si>
  <si>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</si>
  <si>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</si>
  <si>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</si>
  <si>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</si>
  <si>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</si>
  <si>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</si>
  <si>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</si>
  <si>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</si>
  <si>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</si>
  <si>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</si>
  <si>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</si>
  <si>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</si>
  <si>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</si>
  <si>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</si>
  <si>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</si>
  <si>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</si>
  <si>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</si>
  <si>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</si>
  <si>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</si>
  <si>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</si>
  <si>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</si>
  <si>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</si>
  <si>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</si>
  <si>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</si>
  <si>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</si>
  <si>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</si>
  <si>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</si>
  <si>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</si>
  <si>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</si>
  <si>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</si>
  <si>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</si>
  <si>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</si>
  <si>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</si>
  <si>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</si>
  <si>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</si>
  <si>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</si>
  <si>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</si>
  <si>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</si>
  <si>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</si>
  <si>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</si>
  <si>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</si>
  <si>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</si>
  <si>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</si>
  <si>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</si>
  <si>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</si>
  <si>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</si>
  <si>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</si>
  <si>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</si>
  <si>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</si>
  <si>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</si>
  <si>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</si>
  <si>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</si>
  <si>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</si>
  <si>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</si>
  <si>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</si>
  <si>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</si>
  <si>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</si>
  <si>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</si>
  <si>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</si>
  <si>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</si>
  <si>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</si>
  <si>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</si>
  <si>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</si>
  <si>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</si>
  <si>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</si>
  <si>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</si>
  <si>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</si>
  <si>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</si>
  <si>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</si>
  <si>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</si>
  <si>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</si>
  <si>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</si>
  <si>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</si>
  <si>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</si>
  <si>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</si>
  <si>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</si>
  <si>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</si>
  <si>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</si>
  <si>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</si>
  <si>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</si>
  <si>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</si>
  <si>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</si>
  <si>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</si>
  <si>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</si>
  <si>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</si>
  <si>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</si>
  <si>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</si>
  <si>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</si>
  <si>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</si>
  <si>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</si>
  <si>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</si>
  <si>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</si>
  <si>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</si>
  <si>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</si>
  <si>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</si>
  <si>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</si>
  <si>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</si>
  <si>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</si>
  <si>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</si>
  <si>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</si>
  <si>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</si>
  <si>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</si>
  <si>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</si>
  <si>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</si>
  <si>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</si>
  <si>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</si>
  <si>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</si>
  <si>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</si>
  <si>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</si>
  <si>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</si>
  <si>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</si>
  <si>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</si>
  <si>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</si>
  <si>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</si>
  <si>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</si>
  <si>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</si>
  <si>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</si>
  <si>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</si>
  <si>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</si>
  <si>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</si>
  <si>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</si>
  <si>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</si>
  <si>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</si>
  <si>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</si>
  <si>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</si>
  <si>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</si>
  <si>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</si>
  <si>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</si>
  <si>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</si>
  <si>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</si>
  <si>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</si>
  <si>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</si>
  <si>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</si>
  <si>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</si>
  <si>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</si>
  <si>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</si>
  <si>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</si>
  <si>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</si>
  <si>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</si>
  <si>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</si>
  <si>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</si>
  <si>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</si>
  <si>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</si>
  <si>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</si>
  <si>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</si>
  <si>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</si>
  <si>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</si>
  <si>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</si>
  <si>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</si>
  <si>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</si>
  <si>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</si>
  <si>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</si>
  <si>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</si>
  <si>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</si>
  <si>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</si>
  <si>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</si>
  <si>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</si>
  <si>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</si>
  <si>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</si>
  <si>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</si>
  <si>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</si>
  <si>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</si>
  <si>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</si>
  <si>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</si>
  <si>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</si>
  <si>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</si>
  <si>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</si>
  <si>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</si>
  <si>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</si>
  <si>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</si>
  <si>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</si>
  <si>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</si>
  <si>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</si>
  <si>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</si>
  <si>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</si>
  <si>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</si>
  <si>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</si>
  <si>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</si>
  <si>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</si>
  <si>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</si>
  <si>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</si>
  <si>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</si>
  <si>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</si>
  <si>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</si>
  <si>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</si>
  <si>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</si>
  <si>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</si>
  <si>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</si>
  <si>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</si>
  <si>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</si>
  <si>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</si>
  <si>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</si>
  <si>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</si>
  <si>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</si>
  <si>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</si>
  <si>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</si>
  <si>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</si>
  <si>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</si>
  <si>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</si>
  <si>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</si>
  <si>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</si>
  <si>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</si>
  <si>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</si>
  <si>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</si>
  <si>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</si>
  <si>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</si>
  <si>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</si>
  <si>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</si>
  <si>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</si>
  <si>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</si>
  <si>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</si>
  <si>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</si>
  <si>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</si>
  <si>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</si>
  <si>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</si>
  <si>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</si>
  <si>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</si>
  <si>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</si>
  <si>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</si>
  <si>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</si>
  <si>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</si>
  <si>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</si>
  <si>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</si>
  <si>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</si>
  <si>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</si>
  <si>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</si>
  <si>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</si>
  <si>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</si>
  <si>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</si>
  <si>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</si>
  <si>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</si>
  <si>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</si>
  <si>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</si>
  <si>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</si>
  <si>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</si>
  <si>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</si>
  <si>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</si>
  <si>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</si>
  <si>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</si>
  <si>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</si>
  <si>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</si>
  <si>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</si>
  <si>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</si>
  <si>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</si>
  <si>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</si>
  <si>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</si>
  <si>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</si>
  <si>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</si>
  <si>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</si>
  <si>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</si>
  <si>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</si>
  <si>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</si>
  <si>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</si>
  <si>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</si>
  <si>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</si>
  <si>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</si>
  <si>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</si>
  <si>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</si>
  <si>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</si>
  <si>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</si>
  <si>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</si>
  <si>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</si>
  <si>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</si>
  <si>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</si>
  <si>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</si>
  <si>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</si>
  <si>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</si>
  <si>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</si>
  <si>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</si>
  <si>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</si>
  <si>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</si>
  <si>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</si>
  <si>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</si>
  <si>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</si>
  <si>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</si>
  <si>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</si>
  <si>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</si>
  <si>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</si>
  <si>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</si>
  <si>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</si>
  <si>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</si>
  <si>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</si>
  <si>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</si>
  <si>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</si>
  <si>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</si>
  <si>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</si>
  <si>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</si>
  <si>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</si>
  <si>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</si>
  <si>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</si>
  <si>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</si>
  <si>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</si>
  <si>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</si>
  <si>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</si>
  <si>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</si>
  <si>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</si>
  <si>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</si>
  <si>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</si>
  <si>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</si>
  <si>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</si>
  <si>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</si>
  <si>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</si>
  <si>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</si>
  <si>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</si>
  <si>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</si>
  <si>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</si>
  <si>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</si>
  <si>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</si>
  <si>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</si>
  <si>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</si>
  <si>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</si>
  <si>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</si>
  <si>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</si>
  <si>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</si>
  <si>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</si>
  <si>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</si>
  <si>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</si>
  <si>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</si>
  <si>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</si>
  <si>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</si>
  <si>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</si>
  <si>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</si>
  <si>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</si>
  <si>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</si>
  <si>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</si>
  <si>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</si>
  <si>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</si>
  <si>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</si>
  <si>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</si>
  <si>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</si>
  <si>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</si>
  <si>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</si>
  <si>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</si>
  <si>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</si>
  <si>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</si>
  <si>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</si>
  <si>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</si>
  <si>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</si>
  <si>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</si>
  <si>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</si>
  <si>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</si>
  <si>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</si>
  <si>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</si>
  <si>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</si>
  <si>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</si>
  <si>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</si>
  <si>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</si>
  <si>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</si>
  <si>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</si>
  <si>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</si>
  <si>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</si>
  <si>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</si>
  <si>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</si>
  <si>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</si>
  <si>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</si>
  <si>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</si>
  <si>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</si>
  <si>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</si>
  <si>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</si>
  <si>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</si>
  <si>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</si>
  <si>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</si>
  <si>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</si>
  <si>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</si>
  <si>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</si>
  <si>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</si>
  <si>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</si>
  <si>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</si>
  <si>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</si>
  <si>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</si>
  <si>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</si>
  <si>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</si>
  <si>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</si>
  <si>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</si>
  <si>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</si>
  <si>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</si>
  <si>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</si>
  <si>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</si>
  <si>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</si>
  <si>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</si>
  <si>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</si>
  <si>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</si>
  <si>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</si>
  <si>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</si>
  <si>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</si>
  <si>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</si>
  <si>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</si>
  <si>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</si>
  <si>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</si>
  <si>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</si>
  <si>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</si>
  <si>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</si>
  <si>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</si>
  <si>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</si>
  <si>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</si>
  <si>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</si>
  <si>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</si>
  <si>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</si>
  <si>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</si>
  <si>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</si>
  <si>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</si>
  <si>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</si>
  <si>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</si>
  <si>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</si>
  <si>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</si>
  <si>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</si>
  <si>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</si>
  <si>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</si>
  <si>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</si>
  <si>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</si>
  <si>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</si>
  <si>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</si>
  <si>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</si>
  <si>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</si>
  <si>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</si>
  <si>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</si>
  <si>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</si>
  <si>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</si>
  <si>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</si>
  <si>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</si>
  <si>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</si>
  <si>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</si>
  <si>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</si>
  <si>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</si>
  <si>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</si>
  <si>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</si>
  <si>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</si>
  <si>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</si>
  <si>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</si>
  <si>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</si>
  <si>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</si>
  <si>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</si>
  <si>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</si>
  <si>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</si>
  <si>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</si>
  <si>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</si>
  <si>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</si>
  <si>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</si>
  <si>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</si>
  <si>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</si>
  <si>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</si>
  <si>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</si>
  <si>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</si>
  <si>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</si>
  <si>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</si>
  <si>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</si>
  <si>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</si>
  <si>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</si>
  <si>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</si>
  <si>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</si>
  <si>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</si>
  <si>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</si>
  <si>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</si>
  <si>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</si>
  <si>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</si>
  <si>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</si>
  <si>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</si>
  <si>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</si>
  <si>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</si>
  <si>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</si>
  <si>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</si>
  <si>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</si>
  <si>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</si>
  <si>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</si>
  <si>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</si>
  <si>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</si>
  <si>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</si>
  <si>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</si>
  <si>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</si>
  <si>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</si>
  <si>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</si>
  <si>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</si>
  <si>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</si>
  <si>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</si>
  <si>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</si>
  <si>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</si>
  <si>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</si>
  <si>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</si>
  <si>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</si>
  <si>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</si>
  <si>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</si>
  <si>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</si>
  <si>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</si>
  <si>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</si>
  <si>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</si>
  <si>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</si>
  <si>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</si>
  <si>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</si>
  <si>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</si>
  <si>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</si>
  <si>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</si>
  <si>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</si>
  <si>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</si>
  <si>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</si>
  <si>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</si>
  <si>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</si>
  <si>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</si>
  <si>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</si>
  <si>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</si>
  <si>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</si>
  <si>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</si>
  <si>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</si>
  <si>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</si>
  <si>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</si>
  <si>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</si>
  <si>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</si>
  <si>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</si>
  <si>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</si>
  <si>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</si>
  <si>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</si>
  <si>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</si>
  <si>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</si>
  <si>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</si>
  <si>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</si>
  <si>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</si>
  <si>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</si>
  <si>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</si>
  <si>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</si>
  <si>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</si>
  <si>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</si>
  <si>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</si>
  <si>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</si>
  <si>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</si>
  <si>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</si>
  <si>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</si>
  <si>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</si>
  <si>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</si>
  <si>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</si>
  <si>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</si>
  <si>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</si>
  <si>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</si>
  <si>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</si>
  <si>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</si>
  <si>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</si>
  <si>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</si>
  <si>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</si>
  <si>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</si>
  <si>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</si>
  <si>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</si>
  <si>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</si>
  <si>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</si>
  <si>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</si>
  <si>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</si>
  <si>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</si>
  <si>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</si>
  <si>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</si>
  <si>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</si>
  <si>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</si>
  <si>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</si>
  <si>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</si>
  <si>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</si>
  <si>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</si>
  <si>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</si>
  <si>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</si>
  <si>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</si>
  <si>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</si>
  <si>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</si>
  <si>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</si>
  <si>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</si>
  <si>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</si>
  <si>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</si>
  <si>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</si>
  <si>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</si>
  <si>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</si>
  <si>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</si>
  <si>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</si>
  <si>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</si>
  <si>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</si>
  <si>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</si>
  <si>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</si>
  <si>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</si>
  <si>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</si>
  <si>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</si>
  <si>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</si>
  <si>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</si>
  <si>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</si>
  <si>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</si>
  <si>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</si>
  <si>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</si>
  <si>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</si>
  <si>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</si>
  <si>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</si>
  <si>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</si>
  <si>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</si>
  <si>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</si>
  <si>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</si>
  <si>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</si>
  <si>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</si>
  <si>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</si>
  <si>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</si>
  <si>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</si>
  <si>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</si>
  <si>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</si>
  <si>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</si>
  <si>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</si>
  <si>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</si>
  <si>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</si>
  <si>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</si>
  <si>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</si>
  <si>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</si>
  <si>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</si>
  <si>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</si>
  <si>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</si>
  <si>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</si>
  <si>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</si>
  <si>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</si>
  <si>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</si>
  <si>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</si>
  <si>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</si>
  <si>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</si>
  <si>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</si>
  <si>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</si>
  <si>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</si>
  <si>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</si>
  <si>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</si>
  <si>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</si>
  <si>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</si>
  <si>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</si>
  <si>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</si>
  <si>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</si>
  <si>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</si>
  <si>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</si>
  <si>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</si>
  <si>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</si>
  <si>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</si>
  <si>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</si>
  <si>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</si>
  <si>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</si>
  <si>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</si>
  <si>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</si>
  <si>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</si>
  <si>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</si>
  <si>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</si>
  <si>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</si>
  <si>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</si>
  <si>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</si>
  <si>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</si>
  <si>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</si>
  <si>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</si>
  <si>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</si>
  <si>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</si>
  <si>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</si>
  <si>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</si>
  <si>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</si>
  <si>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</si>
  <si>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</si>
  <si>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</si>
  <si>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</si>
  <si>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</si>
  <si>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</si>
  <si>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</si>
  <si>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</si>
  <si>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</si>
  <si>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</si>
  <si>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</si>
  <si>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</si>
  <si>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</si>
  <si>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</si>
  <si>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</si>
  <si>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</si>
  <si>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</si>
  <si>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</si>
  <si>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</si>
  <si>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</si>
  <si>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</si>
  <si>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</si>
  <si>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</si>
  <si>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</si>
  <si>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</si>
  <si>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</si>
  <si>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</si>
  <si>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</si>
  <si>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</si>
  <si>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</si>
  <si>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</si>
  <si>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</si>
  <si>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</si>
  <si>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</si>
  <si>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</si>
  <si>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</si>
  <si>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</si>
  <si>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</si>
  <si>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</si>
  <si>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</si>
  <si>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</si>
  <si>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</si>
  <si>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</si>
  <si>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</si>
  <si>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</si>
  <si>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</si>
  <si>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</si>
  <si>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</si>
  <si>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</si>
  <si>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</si>
  <si>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</si>
  <si>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</si>
  <si>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</si>
  <si>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</si>
  <si>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</si>
  <si>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</si>
  <si>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</si>
  <si>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</si>
  <si>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</si>
  <si>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</si>
  <si>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</si>
  <si>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</si>
  <si>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</si>
  <si>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</si>
  <si>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</si>
  <si>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</si>
  <si>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</si>
  <si>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</si>
  <si>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</si>
  <si>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</si>
  <si>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</si>
  <si>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</si>
  <si>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</si>
  <si>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</si>
  <si>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</si>
  <si>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</si>
  <si>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</si>
  <si>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</si>
  <si>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</si>
  <si>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</si>
  <si>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</si>
  <si>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</si>
  <si>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</si>
  <si>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</si>
  <si>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</si>
  <si>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</si>
  <si>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</si>
  <si>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</si>
  <si>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</si>
  <si>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</si>
  <si>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</si>
  <si>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</si>
  <si>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</si>
  <si>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</si>
  <si>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</si>
  <si>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</si>
  <si>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</si>
  <si>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</si>
  <si>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</si>
  <si>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</si>
  <si>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</si>
  <si>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</si>
  <si>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</si>
  <si>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</si>
  <si>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</si>
  <si>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</si>
  <si>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</si>
  <si>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</si>
  <si>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</si>
  <si>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</si>
  <si>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</si>
  <si>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</si>
  <si>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</si>
  <si>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</si>
  <si>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</si>
  <si>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</si>
  <si>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</si>
  <si>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</si>
  <si>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</si>
  <si>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</si>
  <si>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</si>
  <si>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</si>
  <si>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</si>
  <si>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</si>
  <si>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</si>
  <si>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</si>
  <si>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</si>
  <si>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</si>
  <si>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</si>
  <si>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</si>
  <si>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</si>
  <si>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</si>
  <si>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</si>
  <si>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</si>
  <si>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</si>
  <si>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</si>
  <si>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</si>
  <si>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</si>
  <si>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</si>
  <si>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</si>
  <si>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</si>
  <si>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</si>
  <si>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</si>
  <si>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</si>
  <si>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</si>
  <si>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</si>
  <si>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</si>
  <si>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</si>
  <si>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</si>
  <si>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</si>
  <si>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</si>
  <si>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</si>
  <si>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</si>
  <si>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</si>
  <si>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</si>
  <si>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</si>
  <si>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</si>
  <si>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</si>
  <si>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</si>
  <si>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</si>
  <si>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</si>
  <si>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</si>
  <si>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</si>
  <si>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</si>
  <si>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</si>
  <si>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</si>
  <si>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</si>
  <si>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</si>
  <si>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PCM-20251205-00000935</t>
  </si>
  <si>
    <t xml:space="preserve">Team on the way 50min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</si>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</sst>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D14" sqref="D1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333.8945331018549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45996.842959027781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45996.842959027781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45996.842959027781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45996.842959027781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45996.842959027781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45996.842959027781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45996.842959027781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45996.842959027781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45996.842959027781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45996.842959027781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45996.842959027781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45996.842959027781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45996.842959027781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45996.842959027781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45996.842959027781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45996.842959027781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45996.842959027781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45996.842959027781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45996.842959027781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45996.842959027781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45996.842959027781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45996.842959027781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45996.842959027781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45996.842959027781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45996.842959027781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45996.842959027781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45996.842959027781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45996.842959027781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45996.842959027781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45996.842959027781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45996.842959027781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45996.842959027781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45996.842959027781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45996.842959027781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45996.842959027781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45996.842959027781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45996.842959027781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45996.842959027781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45996.842959027781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45996.842959027781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45996.842959027781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45996.842959027781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45996.842959027781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45996.842959027781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45996.842959027781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45996.842959027781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45996.842959027781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45996.842959027781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45996.842959027781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45996.842959027781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45996.842959027781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45996.842959027781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45996.842959027781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45996.842959027781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45996.842959027781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45996.842959027781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45996.842959027781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45996.842959027781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45996.842959027781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45996.842959027781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45996.842959027781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45996.842959027781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45996.842959027781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45996.842959027781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45996.842959027781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45996.842959027781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45996.842959027781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45996.842959027781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45996.842959027781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45996.842959027781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45996.842959027781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45996.842959027781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45996.842959027781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45996.842959027781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45996.842959027781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45996.842959027781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45996.842959027781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45996.842959027781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45996.842959027781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45996.842959027781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45996.842959027781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45996.842959027781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45996.842959027781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45996.842959027781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45996.842959027781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45996.842959027781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45996.842959027781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45996.842959027781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45996.842959027781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45996.842959027781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45996.842959027781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45996.842959027781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45996.842959027781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45996.842959027781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45996.842959027781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45996.842959027781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45996.842959027781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45996.842959027781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45996.842959027781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45996.842959027781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45996.842959027781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45996.842959027781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45996.842959027781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45996.842959027781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45996.842959027781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45996.842959027781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45996.842959027781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45996.842959027781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45996.842959027781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45996.842959027781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45996.842959027781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45996.842959027781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45996.842959027781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45996.842959027781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45996.842959027781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45996.842959027781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45996.842959027781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45996.842959027781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45996.842959027781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45996.842959027781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45996.842959027781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45996.842959027781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45996.842959027781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45996.842959027781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45996.842959027781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45996.842959027781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45996.842959027781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45996.842959027781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45996.842959027781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45996.842959027781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45996.842959027781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45996.842959027781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45996.842959027781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45996.842959027781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45996.842959027781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45996.842959027781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45996.842959027781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45996.842959027781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45996.842959027781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45996.842959027781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45996.842959027781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45996.842959027781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45996.842959027781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45996.842959027781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45996.842959027781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45996.842959027781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45996.842959027781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45996.842959027781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45996.842959027781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45996.842959027781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45996.842959027781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45996.842959027781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45996.842959027781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45996.842959027781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45996.842959027781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45996.842959027781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45996.842959027781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45996.842959027781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45996.842959027781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45996.842959027781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45996.842959027781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45996.842959027781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45996.842959027781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45996.842959027781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45996.842959027781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45996.842959027781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45996.842959027781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45996.842959027781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45996.842959027781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45996.842959027781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45996.842959027781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45996.842959027781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45996.842959027781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45996.842959027781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45996.842959027781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45996.842959027781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45996.842959027781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45996.842959027781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45996.842959027781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45996.842959027781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45996.842959027781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45996.842959027781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45996.842959027781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45996.842959027781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45996.842959027781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45996.842959027781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45996.842959027781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45996.842959027781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45996.842959027781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45996.842959027781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45996.842959027781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45996.842959027781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45996.842959027781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45996.842959027781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45996.842959027781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F955331-F1E4-4876-A639-F21B744F0D2B}"/>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171.84312106481957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12.455540046299575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45996.842959027781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45996.842959027781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45996.842959027781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45996.842959027781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45996.842959027781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45996.842959027781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45996.842959027781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45996.842959027781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45996.842959027781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45996.842959027781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45996.842959027781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45996.842959027781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45996.842959027781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45996.842959027781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45996.842959027781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45996.842959027781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45996.842959027781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45996.842959027781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45996.842959027781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45996.842959027781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45996.842959027781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45996.842959027781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45996.842959027781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45996.842959027781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45996.842959027781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45996.842959027781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45996.842959027781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45996.842959027781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45996.842959027781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45996.842959027781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45996.842959027781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45996.842959027781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45996.842959027781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45996.842959027781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45996.842959027781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45996.842959027781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45996.842959027781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45996.842959027781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45996.842959027781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45996.842959027781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45996.842959027781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45996.842959027781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45996.842959027781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45996.842959027781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45996.842959027781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45996.842959027781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45996.842959027781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45996.842959027781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45996.842959027781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45996.842959027781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45996.842959027781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45996.842959027781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45996.842959027781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45996.842959027781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45996.842959027781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45996.842959027781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45996.842959027781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45996.842959027781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45996.842959027781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45996.842959027781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45996.842959027781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45996.842959027781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45996.842959027781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45996.842959027781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45996.842959027781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45996.842959027781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45996.842959027781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45996.842959027781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45996.842959027781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45996.842959027781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45996.842959027781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45996.842959027781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45996.842959027781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45996.842959027781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45996.842959027781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45996.842959027781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45996.842959027781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45996.842959027781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45996.842959027781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45996.842959027781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45996.842959027781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45996.842959027781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45996.842959027781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45996.842959027781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45996.842959027781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45996.842959027781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45996.842959027781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45996.842959027781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45996.842959027781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45996.842959027781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45996.842959027781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45996.842959027781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45996.842959027781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45996.842959027781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45996.842959027781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45996.842959027781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45996.842959027781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45996.842959027781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45996.842959027781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45996.842959027781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45996.842959027781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45996.842959027781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45996.842959027781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45996.842959027781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45996.842959027781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45996.842959027781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45996.842959027781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45996.842959027781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45996.842959027781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45996.842959027781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45996.842959027781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45996.842959027781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45996.842959027781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45996.842959027781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45996.842959027781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45996.842959027781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45996.842959027781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45996.842959027781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45996.842959027781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45996.842959027781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45996.842959027781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45996.842959027781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45996.842959027781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45996.842959027781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45996.842959027781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45996.842959027781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45996.842959027781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45996.842959027781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45996.842959027781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45996.842959027781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45996.842959027781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45996.842959027781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45996.842959027781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45996.842959027781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45996.842959027781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45996.842959027781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45996.842959027781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45996.842959027781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45996.842959027781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45996.842959027781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45996.842959027781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45996.842959027781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45996.842959027781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45996.842959027781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45996.842959027781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45996.842959027781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45996.842959027781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45996.842959027781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45996.842959027781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45996.842959027781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45996.842959027781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45996.842959027781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45996.842959027781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45996.842959027781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45996.842959027781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45996.842959027781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45996.842959027781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45996.842959027781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45996.842959027781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45996.842959027781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45996.842959027781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45996.842959027781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45996.842959027781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45996.842959027781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45996.842959027781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45996.842959027781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45996.842959027781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45996.842959027781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45996.842959027781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45996.842959027781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45996.842959027781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45996.842959027781</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45996.842959027781</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45996.842959027781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45996.842959027781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45996.842959027781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45996.842959027781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45996.842959027781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45996.842959027781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45996.842959027781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45996.842959027781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45996.842959027781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45996.842959027781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45996.842959027781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45996.842959027781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45996.842959027781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45996.842959027781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45996.842959027781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45996.842959027781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45996.842959027781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45996.842959027781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45996.842959027781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45996.842959027781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45996.842959027781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45996.842959027781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45996.842959027781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45996.842959027781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45996.842959027781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45996.842959027781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45996.842959027781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45996.842959027781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45996.842959027781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45996.842959027781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45996.842959027781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45996.842959027781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45996.842959027781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45996.842959027781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45996.842959027781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45996.842959027781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45996.842959027781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45996.842959027781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45996.842959027781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45996.842959027781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45996.842959027781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45996.842959027781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45996.842959027781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45996.842959027781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45996.842959027781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45996.842959027781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45996.842959027781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45996.842959027781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45996.842959027781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45996.842959027781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45996.842959027781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45996.842959027781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45996.842959027781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45996.842959027781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45996.842959027781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45996.842959027781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45996.842959027781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45996.842959027781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45996.842959027781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45996.842959027781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45996.842959027781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45996.842959027781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45996.842959027781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45996.842959027781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45996.842959027781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45996.842959027781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45996.842959027781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45996.842959027781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45996.842959027781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45996.842959027781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45996.842959027781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45996.842959027781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45996.842959027781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45996.842959027781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45996.842959027781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45996.842959027781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45996.842959027781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45996.842959027781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45996.842959027781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45996.842959027781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45996.842959027781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45996.842959027781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45996.842959027781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45996.842959027781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45996.842959027781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45996.842959027781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45996.842959027781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45996.842959027781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45996.842959027781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45996.842959027781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45996.842959027781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45996.842959027781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45996.842959027781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45996.842959027781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45996.842959027781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45996.842959027781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45996.842959027781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45996.842959027781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45996.842959027781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45996.842959027781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45996.842959027781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45996.842959027781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45996.842959027781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45996.842959027781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45996.842959027781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45996.842959027781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45996.842959027781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45996.842959027781</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45996.842959027781</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tabSelected="1" workbookViewId="0">
      <selection activeCell="H2" sqref="H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t="s">
        <v>39116</v>
      </c>
      <c r="B2" s="58" t="str">
        <f>IFERROR(VLOOKUP(D2,DB!A:K,11,0),"")</f>
        <v>R3</v>
      </c>
      <c r="C2" s="18">
        <v>2</v>
      </c>
      <c r="D2" s="18" t="s">
        <v>15514</v>
      </c>
      <c r="E2" s="18" t="s">
        <v>39106</v>
      </c>
      <c r="F2" s="20">
        <v>45996.834722222222</v>
      </c>
      <c r="G2" s="21">
        <f t="shared" ref="G2:G13" ca="1" si="0">IFERROR(NOW()-F2,"-")</f>
        <v>8.2368055591359735E-3</v>
      </c>
      <c r="H2" s="22"/>
      <c r="I2" s="19" t="str">
        <f>IFERROR(VLOOKUP(D2,DB!A:F,6,0),"")</f>
        <v>SCECO</v>
      </c>
      <c r="J2" s="18" t="str">
        <f>IFERROR(VLOOKUP(D2,DB!A:G,7,0),"")</f>
        <v>Dead</v>
      </c>
      <c r="K2" s="42" t="s">
        <v>39117</v>
      </c>
      <c r="L2" s="23" t="str">
        <f>IFERROR(VLOOKUP(D2,DB!A:I,9,0),"")</f>
        <v>Latis</v>
      </c>
    </row>
    <row r="3" spans="1:13" ht="15" customHeight="1">
      <c r="A3" s="19"/>
      <c r="B3" s="58" t="str">
        <f>IFERROR(VLOOKUP(D3,DB!A:K,11,0),"")</f>
        <v/>
      </c>
      <c r="C3" s="18"/>
      <c r="D3" s="18"/>
      <c r="E3" s="18"/>
      <c r="F3" s="20"/>
      <c r="G3" s="21">
        <f t="shared" ca="1" si="0"/>
        <v>45996.842959027781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45996.842959027781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45996.842959027781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45996.842959027781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45996.842959027781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45996.842959027781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45996.842959027781</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45996.842959027781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45996.842959027781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45996.842959027781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45996.842959027781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45996.842959027781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45996.842959027781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45996.842959027781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45996.842959027781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45996.842959027781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45996.842959027781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45996.842959027781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45996.842959027781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45996.842959027781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45996.842959027781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45996.842959027781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45996.842959027781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45996.842959027781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45996.842959027781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45996.842959027781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45996.842959027781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45996.842959027781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45996.842959027781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45996.842959027781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45996.842959027781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45996.842959027781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45996.842959027781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45996.842959027781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45996.842959027781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45996.842959027781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45996.842959027781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45996.842959027781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45996.842959027781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45996.842959027781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45996.842959027781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45996.842959027781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45996.842959027781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45996.842959027781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45996.842959027781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45996.842959027781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45996.842959027781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45996.842959027781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45996.842959027781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45996.842959027781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45996.842959027781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45996.842959027781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45996.842959027781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45996.842959027781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45996.842959027781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45996.842959027781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45996.842959027781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45996.842959027781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45996.842959027781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45996.842959027781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45996.842959027781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45996.842959027781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45996.842959027781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45996.842959027781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45996.842959027781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45996.842959027781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45996.842959027781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45996.842959027781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45996.842959027781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45996.842959027781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45996.842959027781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45996.842959027781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45996.842959027781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45996.842959027781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45996.842959027781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45996.842959027781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45996.842959027781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45996.842959027781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45996.842959027781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45996.842959027781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45996.842959027781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45996.842959027781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45996.842959027781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45996.842959027781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45996.842959027781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45996.842959027781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45996.842959027781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45996.842959027781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45996.842959027781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45996.842959027781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45996.842959027781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45996.842959027781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45996.842959027781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45996.842959027781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45996.842959027781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45996.842959027781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45996.842959027781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45996.842959027781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45996.842959027781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45996.842959027781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45996.842959027781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45996.842959027781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45996.842959027781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45996.842959027781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45996.842959027781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45996.842959027781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45996.842959027781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45996.842959027781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45996.842959027781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45996.842959027781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45996.842959027781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45996.842959027781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45996.842959027781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45996.842959027781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45996.842959027781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45996.842959027781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45996.842959027781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45996.842959027781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45996.842959027781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45996.842959027781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45996.842959027781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45996.842959027781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45996.842959027781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45996.842959027781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45996.842959027781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45996.842959027781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45996.842959027781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45996.842959027781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45996.842959027781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45996.842959027781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45996.842959027781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45996.842959027781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45996.842959027781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45996.842959027781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45996.842959027781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45996.842959027781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45996.842959027781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45996.842959027781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45996.842959027781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45996.842959027781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45996.842959027781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45996.842959027781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45996.842959027781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45996.842959027781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45996.842959027781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45996.842959027781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45996.842959027781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45996.842959027781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45996.842959027781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45996.842959027781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45996.842959027781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45996.842959027781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45996.842959027781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45996.842959027781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45996.842959027781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45996.842959027781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45996.842959027781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45996.842959027781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45996.842959027781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45996.842959027781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45996.842959027781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45996.842959027781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45996.842959027781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45996.842959027781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45996.842959027781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45996.842959027781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45996.842959027781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45996.842959027781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45996.842959027781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45996.842959027781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45996.842959027781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45996.842959027781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45996.842959027781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45996.842959027781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45996.842959027781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45996.842959027781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45996.842959027781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45996.842959027781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45996.842959027781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45996.842959027781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45996.842959027781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45996.842959027781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45996.842959027781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45996.842959027781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45996.842959027781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45996.842959027781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45996.842959027781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45996.842959027781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45996.842959027781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45996.842959027781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45996.842959027781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45996.842959027781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45996.842959027781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45996.842959027781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45996.842959027781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45996.842959027781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45996.842959027781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45996.842959027781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45996.842959027781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45996.842959027781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45996.842959027781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45996.842959027781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45996.842959027781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45996.842959027781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45996.842959027781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45996.842959027781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45996.842959027781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45996.842959027781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45996.842959027781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45996.842959027781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45996.842959027781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45996.842959027781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45996.842959027781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45996.842959027781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45996.842959027781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45996.842959027781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45996.842959027781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45996.842959027781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45996.842959027781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45996.842959027781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45996.842959027781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45996.842959027781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45996.842959027781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45996.842959027781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45996.842959027781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45996.842959027781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45996.842959027781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45996.842959027781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45996.842959027781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45996.842959027781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45996.842959027781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45996.842959027781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45996.842959027781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45996.842959027781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45996.842959027781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45996.842959027781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45996.842959027781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45996.842959027781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45996.842959027781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45996.842959027781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45996.842959027781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45996.842959027781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45996.842959027781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45996.842959027781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45996.842959027781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45996.842959027781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45996.842959027781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45996.842959027781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45996.842959027781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45996.842959027781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45996.842959027781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45996.842959027781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45996.842959027781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45996.842959027781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45996.842959027781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45996.842959027781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45996.842959027781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45996.842959027781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45996.842959027781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45996.842959027781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45996.842959027781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45996.842959027781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45996.842959027781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45996.842959027781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45996.842959027781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45996.842959027781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45996.842959027781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45996.842959027781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45996.842959027781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45996.842959027781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45996.842959027781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45996.842959027781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45996.842959027781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45996.842959027781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45996.842959027781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45996.842959027781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45996.842959027781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45996.842959027781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45996.842959027781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45996.842959027781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45996.842959027781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45996.842959027781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45996.842959027781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45996.842959027781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45996.842959027781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45996.842959027781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45996.842959027781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45996.842959027781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45996.842959027781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45996.842959027781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45996.842959027781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45996.842959027781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45996.842959027781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45996.842959027781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45996.842959027781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45996.842959027781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45996.842959027781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45996.842959027781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45996.842959027781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45996.842959027781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45996.842959027781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45996.842959027781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45996.842959027781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45996.842959027781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45996.842959027781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45996.842959027781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45996.842959027781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45996.842959027781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45996.842959027781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45996.842959027781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45996.842959027781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45996.842959027781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45996.842959027781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45996.842959027781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45996.842959027781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45996.842959027781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45996.842959027781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45996.842959027781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45996.842959027781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45996.842959027781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45996.842959027781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45996.842959027781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45996.842959027781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45996.842959027781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45996.842959027781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45996.842959027781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45996.842959027781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45996.842959027781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45996.842959027781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45996.842959027781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45996.842959027781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45996.842959027781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45996.842959027781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45996.842959027781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45996.842959027781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45996.842959027781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45996.842959027781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45996.842959027781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45996.842959027781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45996.842959027781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45996.842959027781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45996.842959027781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45996.842959027781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45996.842959027781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45996.842959027781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45996.842959027781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45996.842959027781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45996.842959027781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45996.842959027781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45996.842959027781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45996.842959027781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45996.842959027781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45996.842959027781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45996.842959027781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45996.842959027781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45996.842959027781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45996.842959027781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45996.842959027781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45996.842959027781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45996.842959027781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45996.842959027781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45996.842959027781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45996.842959027781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45996.842959027781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45996.842959027781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45996.842959027781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45996.842959027781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45996.842959027781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45996.842959027781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45996.842959027781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45996.842959027781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45996.842959027781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45996.842959027781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45996.842959027781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45996.842959027781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45996.842959027781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45996.842959027781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45996.842959027781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45996.842959027781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45996.842959027781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45996.842959027781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45996.842959027781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45996.842959027781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45996.842959027781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45996.842959027781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45996.842959027781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45996.842959027781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45996.842959027781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45996.842959027781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45996.842959027781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45996.842959027781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45996.842959027781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45996.842959027781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45996.842959027781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45996.842959027781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45996.842959027781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45996.842959027781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45996.842959027781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45996.842959027781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45996.842959027781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45996.842959027781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45996.842959027781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45996.842959027781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45996.842959027781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45996.842959027781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45996.842959027781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45996.842959027781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45996.842959027781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45996.842959027781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45996.842959027781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45996.842959027781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45996.842959027781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45996.842959027781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45996.842959027781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45996.842959027781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45996.842959027781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45996.842959027781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45996.842959027781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45996.842959027781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45996.842959027781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45996.842959027781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45996.842959027781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45996.842959027781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45996.842959027781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45996.842959027781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45996.842959027781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45996.842959027781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45996.842959027781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45996.842959027781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45996.842959027781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45996.842959027781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45996.842959027781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45996.842959027781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45996.842959027781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45996.842959027781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45996.842959027781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45996.842959027781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45996.842959027781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45996.842959027781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45996.842959027781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45996.842959027781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45996.842959027781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45996.842959027781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45996.842959027781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45996.842959027781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45996.842959027781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45996.842959027781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45996.842959027781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45996.842959027781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45996.842959027781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45996.842959027781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45996.842959027781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45996.842959027781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45996.842959027781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45996.842959027781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45996.842959027781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45996.842959027781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45996.842959027781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45996.842959027781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45996.842959027781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45996.842959027781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45996.842959027781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45996.842959027781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45996.842959027781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45996.842959027781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45996.842959027781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45996.842959027781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45996.842959027781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45996.842959027781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45996.842959027781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45996.842959027781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45996.842959027781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45996.842959027781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45996.842959027781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45996.842959027781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45996.842959027781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45996.842959027781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45996.842959027781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45996.842959027781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45996.842959027781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45996.842959027781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45996.842959027781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45996.842959027781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45996.842959027781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45996.842959027781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45996.842959027781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45996.842959027781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45996.842959027781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45996.842959027781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45996.842959027781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45996.842959027781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45996.842959027781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45996.842959027781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45996.842959027781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45996.842959027781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45996.842959027781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45996.842959027781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45996.842959027781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45996.842959027781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45996.842959027781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45996.842959027781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45996.842959027781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45996.842959027781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45996.842959027781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45996.842959027781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45996.842959027781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45996.842959027781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45996.842959027781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45996.842959027781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45996.842959027781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45996.842959027781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45996.842959027781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45996.842959027781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45996.842959027781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45996.842959027781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45996.842959027781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45996.842959027781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45996.842959027781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45996.842959027781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45996.842959027781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45996.842959027781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45996.842959027781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45996.842959027781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45996.842959027781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45996.842959027781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45996.842959027781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45996.842959027781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45996.842959027781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45996.842959027781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45996.842959027781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45996.842959027781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45996.842959027781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45996.842959027781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45996.842959027781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45996.842959027781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45996.842959027781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45996.842959027781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45996.842959027781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45996.842959027781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45996.842959027781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45996.842959027781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45996.842959027781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45996.842959027781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45996.842959027781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45996.842959027781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45996.842959027781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45996.842959027781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45996.842959027781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45996.842959027781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45996.842959027781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45996.842959027781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45996.842959027781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45996.842959027781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45996.842959027781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45996.842959027781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45996.842959027781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45996.842959027781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45996.842959027781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45996.842959027781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45996.842959027781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45996.842959027781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45996.842959027781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45996.842959027781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45996.842959027781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45996.842959027781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45996.842959027781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45996.842959027781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45996.842959027781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45996.842959027781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45996.842959027781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45996.842959027781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45996.842959027781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45996.842959027781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45996.842959027781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45996.842959027781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45996.842959027781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45996.842959027781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45996.842959027781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45996.842959027781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45996.842959027781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45996.842959027781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45996.842959027781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45996.842959027781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45996.842959027781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45996.842959027781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45996.842959027781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45996.842959027781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45996.842959027781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45996.842959027781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45996.842959027781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45996.842959027781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45996.842959027781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45996.842959027781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45996.842959027781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45996.842959027781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45996.842959027781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45996.842959027781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45996.842959027781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45996.842959027781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45996.842959027781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45996.842959027781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45996.842959027781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45996.842959027781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45996.842959027781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45996.842959027781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45996.842959027781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45996.842959027781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45996.842959027781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45996.842959027781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45996.842959027781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45996.842959027781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45996.842959027781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45996.842959027781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45996.842959027781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45996.842959027781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45996.842959027781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45996.842959027781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45996.842959027781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45996.842959027781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45996.842959027781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45996.842959027781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45996.842959027781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45996.842959027781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45996.842959027781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45996.842959027781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45996.842959027781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45996.842959027781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45996.842959027781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45996.842959027781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45996.842959027781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45996.842959027781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45996.842959027781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45996.842959027781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45996.842959027781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45996.842959027781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45996.842959027781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45996.842959027781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45996.842959027781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45996.842959027781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45996.842959027781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45996.842959027781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45996.842959027781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45996.842959027781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45996.842959027781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45996.842959027781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45996.842959027781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45996.842959027781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45996.842959027781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45996.842959027781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45996.842959027781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45996.842959027781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45996.842959027781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45996.842959027781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45996.842959027781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45996.842959027781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45996.842959027781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45996.842959027781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45996.842959027781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45996.842959027781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45996.842959027781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45996.842959027781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45996.842959027781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45996.842959027781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45996.842959027781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45996.842959027781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45996.842959027781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45996.842959027781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45996.842959027781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45996.842959027781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45996.842959027781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45996.842959027781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45996.842959027781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45996.842959027781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45996.842959027781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45996.842959027781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45996.842959027781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45996.842959027781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45996.842959027781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45996.842959027781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45996.842959027781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45996.842959027781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45996.842959027781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45996.842959027781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45996.842959027781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45996.842959027781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45996.842959027781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45996.842959027781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45996.842959027781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45996.842959027781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45996.842959027781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45996.842959027781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45996.842959027781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45996.842959027781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45996.842959027781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45996.842959027781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45996.842959027781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45996.842959027781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45996.842959027781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45996.842959027781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45996.842959027781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45996.842959027781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45996.842959027781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45996.842959027781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45996.842959027781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45996.842959027781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45996.842959027781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45996.842959027781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45996.842959027781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45996.842959027781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45996.842959027781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45996.842959027781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45996.842959027781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45996.842959027781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45996.842959027781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45996.842959027781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45996.842959027781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45996.842959027781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45996.842959027781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45996.842959027781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45996.842959027781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45996.842959027781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45996.842959027781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45996.842959027781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45996.842959027781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45996.842959027781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45996.842959027781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45996.842959027781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45996.842959027781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45996.842959027781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45996.842959027781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45996.842959027781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45996.842959027781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45996.842959027781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45996.842959027781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45996.842959027781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45996.842959027781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45996.842959027781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45996.842959027781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45996.842959027781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45996.842959027781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45996.842959027781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45996.842959027781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45996.842959027781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45996.842959027781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45996.842959027781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45996.842959027781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45996.842959027781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45996.842959027781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45996.842959027781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45996.842959027781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45996.842959027781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45996.842959027781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45996.842959027781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45996.842959027781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45996.842959027781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45996.842959027781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45996.842959027781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45996.842959027781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45996.842959027781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45996.842959027781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45996.842959027781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45996.842959027781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45996.842959027781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45996.842959027781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45996.842959027781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45996.842959027781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45996.842959027781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45996.842959027781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45996.842959027781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45996.842959027781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45996.842959027781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45996.842959027781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45996.842959027781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45996.842959027781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45996.842959027781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45996.842959027781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45996.842959027781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45996.842959027781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45996.842959027781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45996.842959027781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45996.842959027781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45996.842959027781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45996.842959027781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45996.842959027781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45996.842959027781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45996.842959027781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45996.842959027781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45996.842959027781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45996.842959027781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45996.842959027781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45996.842959027781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45996.842959027781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45996.842959027781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45996.842959027781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45996.842959027781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45996.842959027781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45996.842959027781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45996.842959027781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45996.842959027781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45996.842959027781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45996.842959027781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45996.842959027781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45996.842959027781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45996.842959027781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45996.842959027781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45996.842959027781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45996.842959027781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45996.842959027781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45996.842959027781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45996.842959027781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45996.842959027781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45996.842959027781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45996.842959027781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45996.842959027781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45996.842959027781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45996.842959027781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45996.842959027781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45996.842959027781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45996.842959027781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45996.842959027781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45996.842959027781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45996.842959027781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45996.842959027781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45996.842959027781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45996.842959027781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45996.842959027781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45996.842959027781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45996.842959027781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45996.842959027781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45996.842959027781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45996.842959027781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45996.842959027781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45996.842959027781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45996.842959027781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45996.842959027781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45996.842959027781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45996.842959027781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45996.842959027781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45996.842959027781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45996.842959027781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45996.842959027781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45996.842959027781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45996.842959027781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45996.842959027781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45996.842959027781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45996.842959027781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45996.842959027781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45996.842959027781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45996.842959027781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45996.842959027781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45996.842959027781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45996.842959027781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45996.842959027781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45996.842959027781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45996.842959027781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45996.842959027781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45996.842959027781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45996.842959027781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45996.842959027781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45996.842959027781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45996.842959027781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45996.842959027781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45996.842959027781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45996.842959027781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45996.842959027781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45996.842959027781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45996.842959027781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45996.842959027781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45996.842959027781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45996.842959027781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45996.842959027781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45996.842959027781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45996.842959027781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45996.842959027781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45996.842959027781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45996.842959027781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45996.842959027781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45996.842959027781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45996.842959027781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45996.842959027781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45996.842959027781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45996.842959027781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45996.842959027781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45996.842959027781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45996.842959027781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45996.842959027781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45996.842959027781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45996.842959027781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45996.842959027781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45996.842959027781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45996.842959027781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45996.842959027781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45996.842959027781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45996.842959027781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45996.842959027781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45996.842959027781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45996.842959027781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45996.842959027781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45996.842959027781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45996.842959027781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45996.842959027781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45996.842959027781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45996.842959027781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45996.842959027781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45996.842959027781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45996.842959027781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45996.842959027781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45996.842959027781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45996.842959027781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45996.842959027781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45996.842959027781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45996.842959027781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45996.842959027781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45996.842959027781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45996.842959027781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45996.842959027781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45996.842959027781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45996.842959027781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45996.842959027781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45996.842959027781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45996.842959027781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45996.842959027781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293.36224143518484</v>
      </c>
      <c r="H2" s="91">
        <v>45703.474768518521</v>
      </c>
      <c r="I2" s="91" t="str">
        <f>IFERROR(VLOOKUP(D2,DB!A:F,6,0),"")</f>
        <v>SCECO</v>
      </c>
      <c r="J2" s="91" t="str">
        <f>IFERROR(VLOOKUP(D2,DB!A:G,7,0),"")</f>
        <v>Dead</v>
      </c>
      <c r="K2" s="93" t="s">
        <v>39119</v>
      </c>
      <c r="L2" s="87" t="str">
        <f>IFERROR(VLOOKUP(D2,DB!A:I,9,0),"")</f>
        <v>Latis</v>
      </c>
    </row>
    <row r="3" spans="1:16" ht="15" customHeight="1">
      <c r="A3" s="108"/>
      <c r="B3" s="108" t="str">
        <f>IFERROR(VLOOKUP(D3,DB!A:K,11,0),"")</f>
        <v>R4</v>
      </c>
      <c r="C3" s="89">
        <v>2</v>
      </c>
      <c r="D3" s="87" t="s">
        <v>35271</v>
      </c>
      <c r="E3" s="90" t="s">
        <v>39106</v>
      </c>
      <c r="F3" s="91"/>
      <c r="G3" s="92">
        <f t="shared" ref="G3:G13" ca="1" si="0">IFERROR(NOW()-F3,"")</f>
        <v>45996.842959027781</v>
      </c>
      <c r="H3" s="91"/>
      <c r="I3" s="108" t="str">
        <f>IFERROR(VLOOKUP(D3,DB!A:F,6,0),"")</f>
        <v>Generator-SG</v>
      </c>
      <c r="J3" s="108" t="str">
        <f>IFERROR(VLOOKUP(D3,DB!A:G,7,0),"")</f>
        <v>Dead</v>
      </c>
      <c r="K3" s="93"/>
      <c r="L3" s="87" t="str">
        <f>IFERROR(VLOOKUP(D3,DB!A:I,9,0),"")</f>
        <v>Latis</v>
      </c>
    </row>
    <row r="4" spans="1:16" ht="15" customHeight="1">
      <c r="A4" s="108"/>
      <c r="B4" s="108" t="str">
        <f>IFERROR(VLOOKUP(D4,DB!A:K,11,0),"")</f>
        <v/>
      </c>
      <c r="C4" s="89"/>
      <c r="D4" s="87"/>
      <c r="E4" s="90"/>
      <c r="F4" s="91"/>
      <c r="G4" s="92">
        <f t="shared" ca="1" si="0"/>
        <v>45996.842959027781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45996.842959027781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45996.842959027781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45996.842959027781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45996.842959027781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45996.842959027781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45996.842959027781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45996.842959027781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45996.842959027781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45996.842959027781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45996.842959027781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45996.842959027781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45996.842959027781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45996.842959027781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45996.842959027781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45996.842959027781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45996.842959027781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45996.842959027781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45996.842959027781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45996.842959027781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45996.842959027781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45996.842959027781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45996.842959027781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45996.842959027781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45996.842959027781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45996.842959027781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45996.842959027781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45996.842959027781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45996.842959027781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45996.842959027781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45996.842959027781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45996.842959027781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45996.842959027781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45996.842959027781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45996.842959027781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45996.842959027781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45996.842959027781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45996.842959027781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45996.842959027781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45996.842959027781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45996.842959027781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45996.842959027781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45996.842959027781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45996.842959027781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45996.842959027781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45996.842959027781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45996.842959027781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45996.842959027781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45996.842959027781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45996.842959027781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45996.842959027781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45996.842959027781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45996.842959027781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45996.842959027781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45996.842959027781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45996.842959027781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45996.842959027781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45996.842959027781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45996.842959027781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45996.842959027781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45996.842959027781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45996.842959027781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45996.842959027781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45996.842959027781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45996.842959027781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45996.842959027781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45996.842959027781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45996.842959027781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45996.842959027781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45996.842959027781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45996.842959027781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45996.842959027781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45996.842959027781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45996.842959027781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45996.842959027781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45996.842959027781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45996.842959027781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45996.842959027781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45996.842959027781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45996.842959027781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45996.842959027781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45996.842959027781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45996.842959027781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45996.842959027781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45996.842959027781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45996.842959027781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45996.842959027781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45996.842959027781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45996.842959027781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45996.842959027781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45996.842959027781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45996.842959027781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45996.842959027781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45996.842959027781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45996.842959027781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45996.842959027781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45996.842959027781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45996.842959027781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45996.842959027781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45996.842959027781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45996.842959027781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45996.842959027781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45996.842959027781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45996.842959027781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45996.842959027781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45996.842959027781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45996.842959027781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45996.842959027781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45996.842959027781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45996.842959027781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45996.842959027781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45996.842959027781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45996.842959027781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45996.842959027781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45996.842959027781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45996.842959027781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45996.842959027781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45996.842959027781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45996.842959027781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45996.842959027781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45996.842959027781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45996.842959027781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45996.842959027781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45996.842959027781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45996.842959027781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45996.842959027781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45996.842959027781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45996.842959027781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45996.842959027781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45996.842959027781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45996.842959027781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45996.842959027781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45996.842959027781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45996.842959027781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45996.842959027781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45996.842959027781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45996.842959027781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45996.842959027781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45996.842959027781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45996.842959027781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45996.842959027781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45996.842959027781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45996.842959027781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45996.842959027781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45996.842959027781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45996.842959027781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45996.842959027781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45996.842959027781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45996.842959027781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45996.842959027781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45996.842959027781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45996.842959027781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45996.842959027781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45996.842959027781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45996.842959027781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45996.842959027781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45996.842959027781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45996.842959027781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45996.842959027781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45996.842959027781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45996.842959027781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45996.842959027781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45996.842959027781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45996.842959027781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45996.842959027781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45996.842959027781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45996.842959027781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45996.842959027781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45996.842959027781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45996.842959027781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45996.842959027781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45996.842959027781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45996.842959027781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45996.842959027781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45996.842959027781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45996.842959027781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45996.842959027781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45996.842959027781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45996.842959027781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45996.842959027781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45996.842959027781</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45996.842959027781</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45996.842959027781</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45996.842959027781</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30" sqref="D30"/>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105.01089884259272</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70.654081712964398</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48.18184791666863</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15.469660416667466</v>
      </c>
      <c r="H5" s="133">
        <v>45981.360798611109</v>
      </c>
      <c r="I5" s="104" t="str">
        <f>IFERROR(VLOOKUP(D5,DB!A:F,6,0),"")</f>
        <v>SCECO</v>
      </c>
      <c r="J5" s="104" t="str">
        <f>IFERROR(VLOOKUP(D5,DB!A:G,7,0),"")</f>
        <v>Dead</v>
      </c>
      <c r="K5" s="104" t="s">
        <v>39127</v>
      </c>
      <c r="L5" s="104" t="str">
        <f>IFERROR(VLOOKUP(D5,DB!A:I,9,0),"")</f>
        <v>Latis</v>
      </c>
    </row>
    <row r="6" spans="1:13" ht="15.75">
      <c r="A6" s="37"/>
      <c r="B6" s="37" t="str">
        <f>IFERROR(VLOOKUP(D6,DB!A:K,11,0),"")</f>
        <v/>
      </c>
      <c r="C6" s="37"/>
      <c r="D6" s="150"/>
      <c r="E6" s="37"/>
      <c r="F6" s="38"/>
      <c r="G6" s="132">
        <f t="shared" ref="G6:G20" ca="1" si="2">IFERROR(NOW()-F6,"")</f>
        <v>45996.842959027781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45996.842959027781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45996.842959027781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45996.842959027781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45996.842959027781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45996.842959027781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45996.842959027781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45996.842959027781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45996.842959027781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45996.842959027781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45996.842959027781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45996.842959027781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45996.842959027781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45996.842959027781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45996.842959027781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45996.842959027781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45996.842959027781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45996.842959027781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45996.842959027781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45996.842959027781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45996.842959027781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45996.842959027781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45996.842959027781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45996.842959027781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45996.842959027781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45996.842959027781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45996.842959027781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45996.842959027781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45996.842959027781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45996.842959027781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45996.842959027781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45996.842959027781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45996.842959027781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45996.842959027781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45996.842959027781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45996.842959027781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45996.842959027781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45996.842959027781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45996.842959027781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45996.842959027781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45996.842959027781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45996.842959027781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45996.842959027781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45996.842959027781</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45996.842959027781</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1</v>
      </c>
      <c r="D2" s="116" t="s">
        <v>31114</v>
      </c>
      <c r="E2" s="139" t="s">
        <v>39106</v>
      </c>
      <c r="F2" s="118">
        <v>45996.807835648149</v>
      </c>
      <c r="G2" s="72">
        <f t="shared" ref="G2:G53" ca="1" si="0">IFERROR(NOW()-F2,"-")</f>
        <v>3.512337963184109E-2</v>
      </c>
      <c r="H2" s="118">
        <v>45996.807835648149</v>
      </c>
      <c r="I2" s="116" t="str">
        <f>IFERROR(VLOOKUP(D2,DB!A:F,6,0),"")</f>
        <v>SCECO</v>
      </c>
      <c r="J2" s="116" t="str">
        <f>IFERROR(VLOOKUP(D2,DB!A:G,7,0),"")</f>
        <v>Vandalized</v>
      </c>
      <c r="K2" s="119" t="s">
        <v>39129</v>
      </c>
      <c r="L2" s="134" t="str">
        <f>IFERROR(VLOOKUP(D2,DB!A:I,9,0),"")</f>
        <v>Latis</v>
      </c>
    </row>
    <row r="3" spans="1:16382" ht="31.5" customHeight="1">
      <c r="A3" s="115" t="s">
        <v>39130</v>
      </c>
      <c r="B3" s="116" t="str">
        <f>IFERROR(VLOOKUP(D3,DB!A:K,11,0),"")</f>
        <v>R6</v>
      </c>
      <c r="C3" s="117">
        <v>1</v>
      </c>
      <c r="D3" s="116" t="s">
        <v>35422</v>
      </c>
      <c r="E3" s="139" t="s">
        <v>39106</v>
      </c>
      <c r="F3" s="118">
        <v>45996.820925925924</v>
      </c>
      <c r="G3" s="72">
        <f t="shared" ca="1" si="0"/>
        <v>2.2033101857232396E-2</v>
      </c>
      <c r="H3" s="118">
        <v>45996.820925925924</v>
      </c>
      <c r="I3" s="116" t="str">
        <f>IFERROR(VLOOKUP(D3,DB!A:F,6,0),"")</f>
        <v>SCECO</v>
      </c>
      <c r="J3" s="116" t="str">
        <f>IFERROR(VLOOKUP(D3,DB!A:G,7,0),"")</f>
        <v>Dead</v>
      </c>
      <c r="K3" s="119" t="s">
        <v>39131</v>
      </c>
      <c r="L3" s="134" t="str">
        <f>IFERROR(VLOOKUP(D3,DB!A:I,9,0),"")</f>
        <v>Latis</v>
      </c>
    </row>
    <row r="4" spans="1:16382" ht="31.5" customHeight="1">
      <c r="A4" s="115"/>
      <c r="B4" s="116" t="str">
        <f>IFERROR(VLOOKUP(D4,DB!A:K,11,0),"")</f>
        <v/>
      </c>
      <c r="C4" s="117"/>
      <c r="D4" s="116"/>
      <c r="E4" s="139"/>
      <c r="F4" s="118"/>
      <c r="G4" s="72">
        <f t="shared" ca="1" si="0"/>
        <v>45996.842959027781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45996.842959027781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45996.842959027781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45996.842959027781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45996.842959027781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45996.842959027781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45996.842959027781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45996.842959027781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45996.842959027781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45996.842959027781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45996.842959027781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45996.842959027781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45996.842959027781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45996.842959027781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45996.842959027781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45996.842959027781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45996.842959027781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45996.842959027781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45996.842959027781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45996.842959027781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45996.842959027781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45996.842959027781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45996.842959027781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45996.842959027781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45996.842959027781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45996.842959027781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45996.842959027781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45996.842959027781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45996.842959027781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45996.842959027781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45996.842959027781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45996.842959027781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45996.842959027781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45996.842959027781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45996.842959027781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45996.842959027781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45996.842959027781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45996.842959027781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45996.842959027781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45996.842959027781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45996.842959027781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45996.842959027781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45996.842959027781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45996.842959027781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45996.842959027781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45996.842959027781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45996.842959027781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45996.842959027781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45996.842959027781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45996.842959027781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45996.842959027781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45996.842959027781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45996.842959027781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45996.842959027781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45996.842959027781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45996.842959027781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45996.842959027781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45996.842959027781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45996.842959027781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45996.842959027781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45996.842959027781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45996.842959027781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45996.842959027781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45996.842959027781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45996.842959027781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45996.842959027781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45996.842959027781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45996.842959027781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45996.842959027781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45996.842959027781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45996.842959027781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45996.842959027781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45996.842959027781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45996.842959027781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45996.842959027781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45996.842959027781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45996.842959027781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45996.842959027781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45996.842959027781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45996.842959027781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45996.842959027781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45996.842959027781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45996.842959027781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45996.842959027781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45996.842959027781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45996.842959027781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45996.842959027781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45996.842959027781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45996.842959027781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45996.842959027781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45996.842959027781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45996.842959027781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45996.842959027781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45996.842959027781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45996.842959027781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45996.842959027781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45996.842959027781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45996.842959027781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45996.842959027781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45996.842959027781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45996.842959027781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45996.842959027781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45996.842959027781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45996.842959027781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45996.842959027781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45996.842959027781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45996.842959027781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45996.842959027781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45996.842959027781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45996.842959027781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45996.842959027781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45996.842959027781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45996.842959027781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45996.842959027781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45996.842959027781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45996.842959027781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45996.842959027781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45996.842959027781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45996.842959027781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45996.842959027781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45996.842959027781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45996.842959027781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45996.842959027781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45996.842959027781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45996.842959027781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45996.842959027781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45996.842959027781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45996.842959027781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45996.842959027781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45996.842959027781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45996.842959027781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45996.842959027781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45996.842959027781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45996.842959027781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45996.842959027781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45996.842959027781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45996.842959027781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45996.842959027781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45996.842959027781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45996.842959027781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45996.842959027781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45996.842959027781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45996.842959027781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45996.842959027781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45996.842959027781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45996.842959027781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45996.842959027781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45996.842959027781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45996.842959027781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45996.842959027781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45996.842959027781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45996.842959027781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45996.842959027781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45996.842959027781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45996.842959027781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45996.842959027781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45996.842959027781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45996.842959027781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45996.842959027781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45996.842959027781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45996.842959027781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45996.842959027781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45996.842959027781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45996.842959027781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45996.842959027781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45996.842959027781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45996.842959027781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45996.842959027781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45996.842959027781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45996.842959027781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45996.842959027781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45996.842959027781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45996.842959027781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45996.842959027781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45996.842959027781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45996.842959027781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45996.842959027781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45996.842959027781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45996.842959027781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45996.842959027781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45996.842959027781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45996.842959027781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45996.842959027781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45996.842959027781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45996.842959027781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45996.842959027781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45996.842959027781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45996.842959027781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45996.842959027781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45996.842959027781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45996.842959027781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45996.842959027781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45996.842959027781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45996.842959027781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45996.842959027781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45996.842959027781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45996.842959027781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45996.842959027781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45996.842959027781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45996.842959027781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45996.842959027781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45996.842959027781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45996.842959027781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45996.842959027781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45996.842959027781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45996.842959027781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45996.842959027781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45996.842959027781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45996.842959027781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45996.842959027781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45996.842959027781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45996.842959027781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45996.842959027781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45996.842959027781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45996.842959027781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45996.842959027781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45996.842959027781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45996.842959027781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45996.842959027781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45996.842959027781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45996.842959027781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45996.842959027781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45996.842959027781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45996.842959027781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45996.842959027781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45996.842959027781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45996.842959027781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45996.842959027781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45996.842959027781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45996.842959027781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45996.842959027781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45996.842959027781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45996.842959027781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45996.842959027781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45996.842959027781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45996.842959027781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45996.842959027781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45996.842959027781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45996.842959027781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45996.842959027781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45996.842959027781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45996.842959027781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45996.842959027781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45996.842959027781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45996.842959027781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45996.842959027781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45996.842959027781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45996.842959027781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45996.842959027781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45996.842959027781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45996.842959027781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45996.842959027781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45996.842959027781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45996.842959027781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45996.842959027781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45996.842959027781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45996.842959027781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45996.842959027781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45996.842959027781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45996.842959027781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45996.842959027781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45996.842959027781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45996.842959027781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45996.842959027781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45996.842959027781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45996.842959027781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45996.842959027781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45996.842959027781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45996.842959027781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45996.842959027781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45996.842959027781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45996.842959027781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45996.842959027781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45996.842959027781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45996.842959027781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45996.842959027781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45996.842959027781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45996.842959027781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45996.842959027781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45996.842959027781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45996.842959027781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45996.842959027781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45996.842959027781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45996.842959027781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45996.842959027781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45996.842959027781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45996.842959027781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45996.842959027781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45996.842959027781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45996.842959027781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45996.842959027781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45996.842959027781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45996.842959027781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45996.842959027781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45996.842959027781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45996.842959027781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45996.842959027781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45996.842959027781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45996.842959027781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45996.842959027781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45996.842959027781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45996.842959027781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45996.842959027781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45996.842959027781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45996.842959027781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45996.842959027781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45996.842959027781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45996.842959027781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45996.842959027781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45996.842959027781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45996.842959027781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45996.842959027781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45996.842959027781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45996.842959027781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45996.842959027781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45996.842959027781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45996.842959027781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45996.842959027781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45996.842959027781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45996.842959027781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45996.842959027781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45996.842959027781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45996.842959027781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45996.842959027781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45996.842959027781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45996.842959027781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45996.842959027781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45996.842959027781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45996.842959027781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45996.842959027781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45996.842959027781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45996.842959027781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45996.842959027781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45996.842959027781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45996.842959027781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45996.842959027781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45996.842959027781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45996.842959027781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45996.842959027781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45996.842959027781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45996.842959027781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45996.842959027781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45996.842959027781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45996.842959027781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45996.842959027781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45996.842959027781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45996.842959027781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45996.842959027781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45996.842959027781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45996.842959027781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45996.842959027781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45996.842959027781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45996.842959027781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45996.842959027781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45996.842959027781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45996.842959027781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45996.842959027781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45996.842959027781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45996.842959027781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45996.842959027781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45996.842959027781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45996.842959027781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45996.842959027781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45996.842959027781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45996.842959027781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45996.842959027781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45996.842959027781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45996.842959027781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45996.842959027781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45996.842959027781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45996.842959027781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45996.842959027781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45996.842959027781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45996.842959027781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45996.842959027781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45996.842959027781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45996.842959027781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45996.842959027781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45996.842959027781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45996.842959027781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45996.842959027781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45996.842959027781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45996.842959027781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45996.842959027781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45996.842959027781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45996.842959027781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45996.842959027781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45996.842959027781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45996.842959027781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45996.842959027781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45996.842959027781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45996.842959027781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45996.842959027781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45996.842959027781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45996.842959027781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45996.842959027781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45996.842959027781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45996.842959027781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45996.842959027781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45996.842959027781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45996.842959027781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45996.842959027781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45996.842959027781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45996.842959027781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45996.842959027781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45996.842959027781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45996.842959027781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45996.842959027781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45996.842959027781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45996.842959027781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45996.842959027781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45996.842959027781</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45996.842959027781</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45996.842959027781</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45996.842959027781</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45996.842959027781</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2025-12-05T17:13:52Z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