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022" documentId="120_S{2AC9BD13-BADA-5192-A53E-5A8FF88502F6}" xr6:coauthVersionLast="47" xr6:coauthVersionMax="47" xr10:uidLastSave="{2EFA6310-C6F8-42C3-A0F0-D6C0558B728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<sst xmlns="http://schemas.openxmlformats.org/spreadsheetml/2006/main" count="181585" uniqueCount="39207">
  <si>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</si>
  <si>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</si>
  <si>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</si>
  <si>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</si>
  <si>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</si>
  <si>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</si>
  <si>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</si>
  <si>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</si>
  <si>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</si>
  <si>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</si>
  <si>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</si>
  <si>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</si>
  <si>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</si>
  <si>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</si>
  <si>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</si>
  <si>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</si>
  <si>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</si>
  <si>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</si>
  <si>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</si>
  <si>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</si>
  <si>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</si>
  <si>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</si>
  <si>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</si>
  <si>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</si>
  <si>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</si>
  <si>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</si>
  <si>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</si>
  <si>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</si>
  <si>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</si>
  <si>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</si>
  <si>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</si>
  <si>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</si>
  <si>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</si>
  <si>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</si>
  <si>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</si>
  <si>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</si>
  <si>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</si>
  <si>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</si>
  <si>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</si>
  <si>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</si>
  <si>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</si>
  <si>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</si>
  <si>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</si>
  <si>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</si>
  <si>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</si>
  <si>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</si>
  <si>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</si>
  <si>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</si>
  <si>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</si>
  <si>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</si>
  <si>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</si>
  <si>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</si>
  <si>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</si>
  <si>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</si>
  <si>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</si>
  <si>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</si>
  <si>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</si>
  <si>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</si>
  <si>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</si>
  <si>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</si>
  <si>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</si>
  <si>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</si>
  <si>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</si>
  <si>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</si>
  <si>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</si>
  <si>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</si>
  <si>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</si>
  <si>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</si>
  <si>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</si>
  <si>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</si>
  <si>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</si>
  <si>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</si>
  <si>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</si>
  <si>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</si>
  <si>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</si>
  <si>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</si>
  <si>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</si>
  <si>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</si>
  <si>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</si>
  <si>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</si>
  <si>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</si>
  <si>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</si>
  <si>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</si>
  <si>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</si>
  <si>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</si>
  <si>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</si>
  <si>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</si>
  <si>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</si>
  <si>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</si>
  <si>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</si>
  <si>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</si>
  <si>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</si>
  <si>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</si>
  <si>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</si>
  <si>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</si>
  <si>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</si>
  <si>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</si>
  <si>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</si>
  <si>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</si>
  <si>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</si>
  <si>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</si>
  <si>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</si>
  <si>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</si>
  <si>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</si>
  <si>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</si>
  <si>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</si>
  <si>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</si>
  <si>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</si>
  <si>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</si>
  <si>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</si>
  <si>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</si>
  <si>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</si>
  <si>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</si>
  <si>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</si>
  <si>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</si>
  <si>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</si>
  <si>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</si>
  <si>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</si>
  <si>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</si>
  <si>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</si>
  <si>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</si>
  <si>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</si>
  <si>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</si>
  <si>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</si>
  <si>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</si>
  <si>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</si>
  <si>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</si>
  <si>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</si>
  <si>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</si>
  <si>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</si>
  <si>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</si>
  <si>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</si>
  <si>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</si>
  <si>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</si>
  <si>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</si>
  <si>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</si>
  <si>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</si>
  <si>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</si>
  <si>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</si>
  <si>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</si>
  <si>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</si>
  <si>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</si>
  <si>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</si>
  <si>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</si>
  <si>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</si>
  <si>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</si>
  <si>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</si>
  <si>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</si>
  <si>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</si>
  <si>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</si>
  <si>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</si>
  <si>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</si>
  <si>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</si>
  <si>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</si>
  <si>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</si>
  <si>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</si>
  <si>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</si>
  <si>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</si>
  <si>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</si>
  <si>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</si>
  <si>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</si>
  <si>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</si>
  <si>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</si>
  <si>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</si>
  <si>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</si>
  <si>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</si>
  <si>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</si>
  <si>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</si>
  <si>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</si>
  <si>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</si>
  <si>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</si>
  <si>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</si>
  <si>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</si>
  <si>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</si>
  <si>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</si>
  <si>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</si>
  <si>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</si>
  <si>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</si>
  <si>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</si>
  <si>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</si>
  <si>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</si>
  <si>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</si>
  <si>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</si>
  <si>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</si>
  <si>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</si>
  <si>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</si>
  <si>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</si>
  <si>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</si>
  <si>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</si>
  <si>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</si>
  <si>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</si>
  <si>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</si>
  <si>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</si>
  <si>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</si>
  <si>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</si>
  <si>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</si>
  <si>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</si>
  <si>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</si>
  <si>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</si>
  <si>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</si>
  <si>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</si>
  <si>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</si>
  <si>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</si>
  <si>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</si>
  <si>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</si>
  <si>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</si>
  <si>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</si>
  <si>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</si>
  <si>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</si>
  <si>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</si>
  <si>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</si>
  <si>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</si>
  <si>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</si>
  <si>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</si>
  <si>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</si>
  <si>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</si>
  <si>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</si>
  <si>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</si>
  <si>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</si>
  <si>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</si>
  <si>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</si>
  <si>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</si>
  <si>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</si>
  <si>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</si>
  <si>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</si>
  <si>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</si>
  <si>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</si>
  <si>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</si>
  <si>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</si>
  <si>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</si>
  <si>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</si>
  <si>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</si>
  <si>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</si>
  <si>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</si>
  <si>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</si>
  <si>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</si>
  <si>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</si>
  <si>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</si>
  <si>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</si>
  <si>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</si>
  <si>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</si>
  <si>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</si>
  <si>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</si>
  <si>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</si>
  <si>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</si>
  <si>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</si>
  <si>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</si>
  <si>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</si>
  <si>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</si>
  <si>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</si>
  <si>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</si>
  <si>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</si>
  <si>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</si>
  <si>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</si>
  <si>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</si>
  <si>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</si>
  <si>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</si>
  <si>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</si>
  <si>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</si>
  <si>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</si>
  <si>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</si>
  <si>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</si>
  <si>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</si>
  <si>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</si>
  <si>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</si>
  <si>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</si>
  <si>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</si>
  <si>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</si>
  <si>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</si>
  <si>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</si>
  <si>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</si>
  <si>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</si>
  <si>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</si>
  <si>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</si>
  <si>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</si>
  <si>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</si>
  <si>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</si>
  <si>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</si>
  <si>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</si>
  <si>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</si>
  <si>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</si>
  <si>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</si>
  <si>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</si>
  <si>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</si>
  <si>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</si>
  <si>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</si>
  <si>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</si>
  <si>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</si>
  <si>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</si>
  <si>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</si>
  <si>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</si>
  <si>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</si>
  <si>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</si>
  <si>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</si>
  <si>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</si>
  <si>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</si>
  <si>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</si>
  <si>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</si>
  <si>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</si>
  <si>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</si>
  <si>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</si>
  <si>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</si>
  <si>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</si>
  <si>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</si>
  <si>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</si>
  <si>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</si>
  <si>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</si>
  <si>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</si>
  <si>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</si>
  <si>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</si>
  <si>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</si>
  <si>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</si>
  <si>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</si>
  <si>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</si>
  <si>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</si>
  <si>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</si>
  <si>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</si>
  <si>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</si>
  <si>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</si>
  <si>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</si>
  <si>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</si>
  <si>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</si>
  <si>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</si>
  <si>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</si>
  <si>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</si>
  <si>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</si>
  <si>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</si>
  <si>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</si>
  <si>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</si>
  <si>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</si>
  <si>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</si>
  <si>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</si>
  <si>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</si>
  <si>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</si>
  <si>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</si>
  <si>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</si>
  <si>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</si>
  <si>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</si>
  <si>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</si>
  <si>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</si>
  <si>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</si>
  <si>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</si>
  <si>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</si>
  <si>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</si>
  <si>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</si>
  <si>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</si>
  <si>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</si>
  <si>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</si>
  <si>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</si>
  <si>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</si>
  <si>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</si>
  <si>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</si>
  <si>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</si>
  <si>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</si>
  <si>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</si>
  <si>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</si>
  <si>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</si>
  <si>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</si>
  <si>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</si>
  <si>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</si>
  <si>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</si>
  <si>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</si>
  <si>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</si>
  <si>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</si>
  <si>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</si>
  <si>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</si>
  <si>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</si>
  <si>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</si>
  <si>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</si>
  <si>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</si>
  <si>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</si>
  <si>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</si>
  <si>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</si>
  <si>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</si>
  <si>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</si>
  <si>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</si>
  <si>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</si>
  <si>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</si>
  <si>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</si>
  <si>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</si>
  <si>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</si>
  <si>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</si>
  <si>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</si>
  <si>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</si>
  <si>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</si>
  <si>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</si>
  <si>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</si>
  <si>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</si>
  <si>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</si>
  <si>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</si>
  <si>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</si>
  <si>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</si>
  <si>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</si>
  <si>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</si>
  <si>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</si>
  <si>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</si>
  <si>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</si>
  <si>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</si>
  <si>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</si>
  <si>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</si>
  <si>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</si>
  <si>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</si>
  <si>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</si>
  <si>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</si>
  <si>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</si>
  <si>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</si>
  <si>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</si>
  <si>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</si>
  <si>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</si>
  <si>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</si>
  <si>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</si>
  <si>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</si>
  <si>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</si>
  <si>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</si>
  <si>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</si>
  <si>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</si>
  <si>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</si>
  <si>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</si>
  <si>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</si>
  <si>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</si>
  <si>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</si>
  <si>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</si>
  <si>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</si>
  <si>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</si>
  <si>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</si>
  <si>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</si>
  <si>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</si>
  <si>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</si>
  <si>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</si>
  <si>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</si>
  <si>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</si>
  <si>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</si>
  <si>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</si>
  <si>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</si>
  <si>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</si>
  <si>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</si>
  <si>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</si>
  <si>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</si>
  <si>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</si>
  <si>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</si>
  <si>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</si>
  <si>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</si>
  <si>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</si>
  <si>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</si>
  <si>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</si>
  <si>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</si>
  <si>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</si>
  <si>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</si>
  <si>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</si>
  <si>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</si>
  <si>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</si>
  <si>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</si>
  <si>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</si>
  <si>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</si>
  <si>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</si>
  <si>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</si>
  <si>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</si>
  <si>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</si>
  <si>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</si>
  <si>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</si>
  <si>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</si>
  <si>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</si>
  <si>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</si>
  <si>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</si>
  <si>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</si>
  <si>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</si>
  <si>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</si>
  <si>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</si>
  <si>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</si>
  <si>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</si>
  <si>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</si>
  <si>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</si>
  <si>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</si>
  <si>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</si>
  <si>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</si>
  <si>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</si>
  <si>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</si>
  <si>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</si>
  <si>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</si>
  <si>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</si>
  <si>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</si>
  <si>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</si>
  <si>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</si>
  <si>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</si>
  <si>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</si>
  <si>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</si>
  <si>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</si>
  <si>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</si>
  <si>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</si>
  <si>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</si>
  <si>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</si>
  <si>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</si>
  <si>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</si>
  <si>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</si>
  <si>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</si>
  <si>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</si>
  <si>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</si>
  <si>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</si>
  <si>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</si>
  <si>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</si>
  <si>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</si>
  <si>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</si>
  <si>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</si>
  <si>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</si>
  <si>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</si>
  <si>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</si>
  <si>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</si>
  <si>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</si>
  <si>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</si>
  <si>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</si>
  <si>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</si>
  <si>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</si>
  <si>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</si>
  <si>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</si>
  <si>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</si>
  <si>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</si>
  <si>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</si>
  <si>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</si>
  <si>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</si>
  <si>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</si>
  <si>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</si>
  <si>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</si>
  <si>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</si>
  <si>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</si>
  <si>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</si>
  <si>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</si>
  <si>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</si>
  <si>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</si>
  <si>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</si>
  <si>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</si>
  <si>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</si>
  <si>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</si>
  <si>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</si>
  <si>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</si>
  <si>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</si>
  <si>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</si>
  <si>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</si>
  <si>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</si>
  <si>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</si>
  <si>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</si>
  <si>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</si>
  <si>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</si>
  <si>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</si>
  <si>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</si>
  <si>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</si>
  <si>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</si>
  <si>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</si>
  <si>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</si>
  <si>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</si>
  <si>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</si>
  <si>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</si>
  <si>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</si>
  <si>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</si>
  <si>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</si>
  <si>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</si>
  <si>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</si>
  <si>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</si>
  <si>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</si>
  <si>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</si>
  <si>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</si>
  <si>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</si>
  <si>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</si>
  <si>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</si>
  <si>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</si>
  <si>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</si>
  <si>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</si>
  <si>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</si>
  <si>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</si>
  <si>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</si>
  <si>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</si>
  <si>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</si>
  <si>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</si>
  <si>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</si>
  <si>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</si>
  <si>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</si>
  <si>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</si>
  <si>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</si>
  <si>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</si>
  <si>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</si>
  <si>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</si>
  <si>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</si>
  <si>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</si>
  <si>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</si>
  <si>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</si>
  <si>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</si>
  <si>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</si>
  <si>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</si>
  <si>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</si>
  <si>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</si>
  <si>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</si>
  <si>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</si>
  <si>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</si>
  <si>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</si>
  <si>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</si>
  <si>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</si>
  <si>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</si>
  <si>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</si>
  <si>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</si>
  <si>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</si>
  <si>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</si>
  <si>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</si>
  <si>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</si>
  <si>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</si>
  <si>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</si>
  <si>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</si>
  <si>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</si>
  <si>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</si>
  <si>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</si>
  <si>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</si>
  <si>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</si>
  <si>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</si>
  <si>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</si>
  <si>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</si>
  <si>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</si>
  <si>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</si>
  <si>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</si>
  <si>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</si>
  <si>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</si>
  <si>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</si>
  <si>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</si>
  <si>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</si>
  <si>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</si>
  <si>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</si>
  <si>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</si>
  <si>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</si>
  <si>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</si>
  <si>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</si>
  <si>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</si>
  <si>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</si>
  <si>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</si>
  <si>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</si>
  <si>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</si>
  <si>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</si>
  <si>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</si>
  <si>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</si>
  <si>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</si>
  <si>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</si>
  <si>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</si>
  <si>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</si>
  <si>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</si>
  <si>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</si>
  <si>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</si>
  <si>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</si>
  <si>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</si>
  <si>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</si>
  <si>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</si>
  <si>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</si>
  <si>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</si>
  <si>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</si>
  <si>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</si>
  <si>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</si>
  <si>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</si>
  <si>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</si>
  <si>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</si>
  <si>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</si>
  <si>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</si>
  <si>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</si>
  <si>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</si>
  <si>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</si>
  <si>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</si>
  <si>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</si>
  <si>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</si>
  <si>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</si>
  <si>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</si>
  <si>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</si>
  <si>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</si>
  <si>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</si>
  <si>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</si>
  <si>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</si>
  <si>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</si>
  <si>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</si>
  <si>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</si>
  <si>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</si>
  <si>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</si>
  <si>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</si>
  <si>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</si>
  <si>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</si>
  <si>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</si>
  <si>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</si>
  <si>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</si>
  <si>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</si>
  <si>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</si>
  <si>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</si>
  <si>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</si>
  <si>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</si>
  <si>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</si>
  <si>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</si>
  <si>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</si>
  <si>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</si>
  <si>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</si>
  <si>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</si>
  <si>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</si>
  <si>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</si>
  <si>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</si>
  <si>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</si>
  <si>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</si>
  <si>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</si>
  <si>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</si>
  <si>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</si>
  <si>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</si>
  <si>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</si>
  <si>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</si>
  <si>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</si>
  <si>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</si>
  <si>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</si>
  <si>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</si>
  <si>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</si>
  <si>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</si>
  <si>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</si>
  <si>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</si>
  <si>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</si>
  <si>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</si>
  <si>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</si>
  <si>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</si>
  <si>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</si>
  <si>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</si>
  <si>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</si>
  <si>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</si>
  <si>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</si>
  <si>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</si>
  <si>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</si>
  <si>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</si>
  <si>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</si>
  <si>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</si>
  <si>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</si>
  <si>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</si>
  <si>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</si>
  <si>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</si>
  <si>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</si>
  <si>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</si>
  <si>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</si>
  <si>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</si>
  <si>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</si>
  <si>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</si>
  <si>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</si>
  <si>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</si>
  <si>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</si>
  <si>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</si>
  <si>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</si>
  <si>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</si>
  <si>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</si>
  <si>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</si>
  <si>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</si>
  <si>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</si>
  <si>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</si>
  <si>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</si>
  <si>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</si>
  <si>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</si>
  <si>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</si>
  <si>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</si>
  <si>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</si>
  <si>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</si>
  <si>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</si>
  <si>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</si>
  <si>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</si>
  <si>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</si>
  <si>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</si>
  <si>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</si>
  <si>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</si>
  <si>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</si>
  <si>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</si>
  <si>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</si>
  <si>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</si>
  <si>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</si>
  <si>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</si>
  <si>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</si>
  <si>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</si>
  <si>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</si>
  <si>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</si>
  <si>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</si>
  <si>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</si>
  <si>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</si>
  <si>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</si>
  <si>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</si>
  <si>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</si>
  <si>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</si>
  <si>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</si>
  <si>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</si>
  <si>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</si>
  <si>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</si>
  <si>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</si>
  <si>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</si>
  <si>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</si>
  <si>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</si>
  <si>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</si>
  <si>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</si>
  <si>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</si>
  <si>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</si>
  <si>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</si>
  <si>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</si>
  <si>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</si>
  <si>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</si>
  <si>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</si>
  <si>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</si>
  <si>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</si>
  <si>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</si>
  <si>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</si>
  <si>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</si>
  <si>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</si>
  <si>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</si>
  <si>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</si>
  <si>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</si>
  <si>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</si>
  <si>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</si>
  <si>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</si>
  <si>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</si>
  <si>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</si>
  <si>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</si>
  <si>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</si>
  <si>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</si>
  <si>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</si>
  <si>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</si>
  <si>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</si>
  <si>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</si>
  <si>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</si>
  <si>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</si>
  <si>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</si>
  <si>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</si>
  <si>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</si>
  <si>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</si>
  <si>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</si>
  <si>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</si>
  <si>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</si>
  <si>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</si>
  <si>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</si>
  <si>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</si>
  <si>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</si>
  <si>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</si>
  <si>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</si>
  <si>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</si>
  <si>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</si>
  <si>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</si>
  <si>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</si>
  <si>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</si>
  <si>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</si>
  <si>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</si>
  <si>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</si>
  <si>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</si>
  <si>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</si>
  <si>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</si>
  <si>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</si>
  <si>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</si>
  <si>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</si>
  <si>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</si>
  <si>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</si>
  <si>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</si>
  <si>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</si>
  <si>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</si>
  <si>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</si>
  <si>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</si>
  <si>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</si>
  <si>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</si>
  <si>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</si>
  <si>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</si>
  <si>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</si>
  <si>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</si>
  <si>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</si>
  <si>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</si>
  <si>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</si>
  <si>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</si>
  <si>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</si>
  <si>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</si>
  <si>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</si>
  <si>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</si>
  <si>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</si>
  <si>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</si>
  <si>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</si>
  <si>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</si>
  <si>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</si>
  <si>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</si>
  <si>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</si>
  <si>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</si>
  <si>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</si>
  <si>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</si>
  <si>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</si>
  <si>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</si>
  <si>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</si>
  <si>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</si>
  <si>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</si>
  <si>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</si>
  <si>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</si>
  <si>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</si>
  <si>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</si>
  <si>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</si>
  <si>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</si>
  <si>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</si>
  <si>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</si>
  <si>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</si>
  <si>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</si>
  <si>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</si>
  <si>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</si>
  <si>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</si>
  <si>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</si>
  <si>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</si>
  <si>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</si>
  <si>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</si>
  <si>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</si>
  <si>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</si>
  <si>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</si>
  <si>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</si>
  <si>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</si>
  <si>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</si>
  <si>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</si>
  <si>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</si>
  <si>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</si>
  <si>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</si>
  <si>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</si>
  <si>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</si>
  <si>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</si>
  <si>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</si>
  <si>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</si>
  <si>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</si>
  <si>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</si>
  <si>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</si>
  <si>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</si>
  <si>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</si>
  <si>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</si>
  <si>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</si>
  <si>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</si>
  <si>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</si>
  <si>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</si>
  <si>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</si>
  <si>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</si>
  <si>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</si>
  <si>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</si>
  <si>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</si>
  <si>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</si>
  <si>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</si>
  <si>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</si>
  <si>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</si>
  <si>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</si>
  <si>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</si>
  <si>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</si>
  <si>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</si>
  <si>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</si>
  <si>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</si>
  <si>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</si>
  <si>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</si>
  <si>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</si>
  <si>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</si>
  <si>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</si>
  <si>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</si>
  <si>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</si>
  <si>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</si>
  <si>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</si>
  <si>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</si>
  <si>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</si>
  <si>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</si>
  <si>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</si>
  <si>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</si>
  <si>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</si>
  <si>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</si>
  <si>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</si>
  <si>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</si>
  <si>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</si>
  <si>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</si>
  <si>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</si>
  <si>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</si>
  <si>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</si>
  <si>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</si>
  <si>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</si>
  <si>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</si>
  <si>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</si>
  <si>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</si>
  <si>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</si>
  <si>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</si>
  <si>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</si>
  <si>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</si>
  <si>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</si>
  <si>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</si>
  <si>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</si>
  <si>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</si>
  <si>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</si>
  <si>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</si>
  <si>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</si>
  <si>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</si>
  <si>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</si>
  <si>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</si>
  <si>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</si>
  <si>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</si>
  <si>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</si>
  <si>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</si>
  <si>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</si>
  <si>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</si>
  <si>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</si>
  <si>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</si>
  <si>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</si>
  <si>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</si>
  <si>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</si>
  <si>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</si>
  <si>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</si>
  <si>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</si>
  <si>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</si>
  <si>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</si>
  <si>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</si>
  <si>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</si>
  <si>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</si>
  <si>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</si>
  <si>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</si>
  <si>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</si>
  <si>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</si>
  <si>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</si>
  <si>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</si>
  <si>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</si>
  <si>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</si>
  <si>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</si>
  <si>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</si>
  <si>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</si>
  <si>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</si>
  <si>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</si>
  <si>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</si>
  <si>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</si>
  <si>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</si>
  <si>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</si>
  <si>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</si>
  <si>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</si>
  <si>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</si>
  <si>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</si>
  <si>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</si>
  <si>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</si>
  <si>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</si>
  <si>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</si>
  <si>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</si>
  <si>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</si>
  <si>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</si>
  <si>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</si>
  <si>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</si>
  <si>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</si>
  <si>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</si>
  <si>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</si>
  <si>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</si>
  <si>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</si>
  <si>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</si>
  <si>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</si>
  <si>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</si>
  <si>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</si>
  <si>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</si>
  <si>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</si>
  <si>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</si>
  <si>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</si>
  <si>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</si>
  <si>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</si>
  <si>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</si>
  <si>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</si>
  <si>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</si>
  <si>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</si>
  <si>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</si>
  <si>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</si>
  <si>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</si>
  <si>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</si>
  <si>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</si>
  <si>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</si>
  <si>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</si>
  <si>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</si>
  <si>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</si>
  <si>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</si>
  <si>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</si>
  <si>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</si>
  <si>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</si>
  <si>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</si>
  <si>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</si>
  <si>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</si>
  <si>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</si>
  <si>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</si>
  <si>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</si>
  <si>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</si>
  <si>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</si>
  <si>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</si>
  <si>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</si>
  <si>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</si>
  <si>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</si>
  <si>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</si>
  <si>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</si>
  <si>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</si>
  <si>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</si>
  <si>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</si>
  <si>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</si>
  <si>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</si>
  <si>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</si>
  <si>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</si>
  <si>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</si>
  <si>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</si>
  <si>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</si>
  <si>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</si>
  <si>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</si>
  <si>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</si>
  <si>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</si>
  <si>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</si>
  <si>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</si>
  <si>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</si>
  <si>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</si>
  <si>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</si>
  <si>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</si>
  <si>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</si>
  <si>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</si>
  <si>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</si>
  <si>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</si>
  <si>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</si>
  <si>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</si>
  <si>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</si>
  <si>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</si>
  <si>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</si>
  <si>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</si>
  <si>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</si>
  <si>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</si>
  <si>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</si>
  <si>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</si>
  <si>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</si>
  <si>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</si>
  <si>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</si>
  <si>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</si>
  <si>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</si>
  <si>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</si>
  <si>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</si>
  <si>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</si>
  <si>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</si>
  <si>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</si>
  <si>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</si>
  <si>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</si>
  <si>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</si>
  <si>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</si>
  <si>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</si>
  <si>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</si>
  <si>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</si>
  <si>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</si>
  <si>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</si>
  <si>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</si>
  <si>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</si>
  <si>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</si>
  <si>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</si>
  <si>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</si>
  <si>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</si>
  <si>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</si>
  <si>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</si>
  <si>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</si>
  <si>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</si>
  <si>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</si>
  <si>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</si>
  <si>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</si>
  <si>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</si>
  <si>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</si>
  <si>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</si>
  <si>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</si>
  <si>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</si>
  <si>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</si>
  <si>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</si>
  <si>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</si>
  <si>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</si>
  <si>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</si>
  <si>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</si>
  <si>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</si>
  <si>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</si>
  <si>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</si>
  <si>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</si>
  <si>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</si>
  <si>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</si>
  <si>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</si>
  <si>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</si>
  <si>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</si>
  <si>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</si>
  <si>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</si>
  <si>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</si>
  <si>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</si>
  <si>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</si>
  <si>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</si>
  <si>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</si>
  <si>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</si>
  <si>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</si>
  <si>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</si>
  <si>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</si>
  <si>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</si>
  <si>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</si>
  <si>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</si>
  <si>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</si>
  <si>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</si>
  <si>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</si>
  <si>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</si>
  <si>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</si>
  <si>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</si>
  <si>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</si>
  <si>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</si>
  <si>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</si>
  <si>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</si>
  <si>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</si>
  <si>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</si>
  <si>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</si>
  <si>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</si>
  <si>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</si>
  <si>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</si>
  <si>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</si>
  <si>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</si>
  <si>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</si>
  <si>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</si>
  <si>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</si>
  <si>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</si>
  <si>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</si>
  <si>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</si>
  <si>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</si>
  <si>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</si>
  <si>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</si>
  <si>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</si>
  <si>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</si>
  <si>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</si>
  <si>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</si>
  <si>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</si>
  <si>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</si>
  <si>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</si>
  <si>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</si>
  <si>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</si>
  <si>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</si>
  <si>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</si>
  <si>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</si>
  <si>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</si>
  <si>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</si>
  <si>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</si>
  <si>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</si>
  <si>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</si>
  <si>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</si>
  <si>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</si>
  <si>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</si>
  <si>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</si>
  <si>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</si>
  <si>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</si>
  <si>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</si>
  <si>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</si>
  <si>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</si>
  <si>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</si>
  <si>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</si>
  <si>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</si>
  <si>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</si>
  <si>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</si>
  <si>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</si>
  <si>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</si>
  <si>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</si>
  <si>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</si>
  <si>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</si>
  <si>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</si>
  <si>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</si>
  <si>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</si>
  <si>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</si>
  <si>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</si>
  <si>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</si>
  <si>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</si>
  <si>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</si>
  <si>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</si>
  <si>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</si>
  <si>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</si>
  <si>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</si>
  <si>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</si>
  <si>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</si>
  <si>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</si>
  <si>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</si>
  <si>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</si>
  <si>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</si>
  <si>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</si>
  <si>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</si>
  <si>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</si>
  <si>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</si>
  <si>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</si>
  <si>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</si>
  <si>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</si>
  <si>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</si>
  <si>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</si>
  <si>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</si>
  <si>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</si>
  <si>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</si>
  <si>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</si>
  <si>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</si>
  <si>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</si>
  <si>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</si>
  <si>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</si>
  <si>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</si>
  <si>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</si>
  <si>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</si>
  <si>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</si>
  <si>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</si>
  <si>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</si>
  <si>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</si>
  <si>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</si>
  <si>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</si>
  <si>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</si>
  <si>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</si>
  <si>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</si>
  <si>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</si>
  <si>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</si>
  <si>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</si>
  <si>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</si>
  <si>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</si>
  <si>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</si>
  <si>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</si>
  <si>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</si>
  <si>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</si>
  <si>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</si>
  <si>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</si>
  <si>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</si>
  <si>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</si>
  <si>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</si>
  <si>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</si>
  <si>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</si>
  <si>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</si>
  <si>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</si>
  <si>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</si>
  <si>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</si>
  <si>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</si>
  <si>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</si>
  <si>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</si>
  <si>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</si>
  <si>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</si>
  <si>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</si>
  <si>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</si>
  <si>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</si>
  <si>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</si>
  <si>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</si>
  <si>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</si>
  <si>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</si>
  <si>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</si>
  <si>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</si>
  <si>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</si>
  <si>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</si>
  <si>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</si>
  <si>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</si>
  <si>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</si>
  <si>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</si>
  <si>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</si>
  <si>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</si>
  <si>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</si>
  <si>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</si>
  <si>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</si>
  <si>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</si>
  <si>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</si>
  <si>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</si>
  <si>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</si>
  <si>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</si>
  <si>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</si>
  <si>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</si>
  <si>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</si>
  <si>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</si>
  <si>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</si>
  <si>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</si>
  <si>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</si>
  <si>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</si>
  <si>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</si>
  <si>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</si>
  <si>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</si>
  <si>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</si>
  <si>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</si>
  <si>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</si>
  <si>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</si>
  <si>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</si>
  <si>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</si>
  <si>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</si>
  <si>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</si>
  <si>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</si>
  <si>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</si>
  <si>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</si>
  <si>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</si>
  <si>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</si>
  <si>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</si>
  <si>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</si>
  <si>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</si>
  <si>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</si>
  <si>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</si>
  <si>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</si>
  <si>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</si>
  <si>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</si>
  <si>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</si>
  <si>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</si>
  <si>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</si>
  <si>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</si>
  <si>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</si>
  <si>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</si>
  <si>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</si>
  <si>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</si>
  <si>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</si>
  <si>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</si>
  <si>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</si>
  <si>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</si>
  <si>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</si>
  <si>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</si>
  <si>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</si>
  <si>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</si>
  <si>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</si>
  <si>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</si>
  <si>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</si>
  <si>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</si>
  <si>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</si>
  <si>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</si>
  <si>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</si>
  <si>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</si>
  <si>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</si>
  <si>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</si>
  <si>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</si>
  <si>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</si>
  <si>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</si>
  <si>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</si>
  <si>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</si>
  <si>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</si>
  <si>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</si>
  <si>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</si>
  <si>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</si>
  <si>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</si>
  <si>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</si>
  <si>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</si>
  <si>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</si>
  <si>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</si>
  <si>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</si>
  <si>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</si>
  <si>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</si>
  <si>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</si>
  <si>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</si>
  <si>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</si>
  <si>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</si>
  <si>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</si>
  <si>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</si>
  <si>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</si>
  <si>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</si>
  <si>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</si>
  <si>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</si>
  <si>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</si>
  <si>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</si>
  <si>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</si>
  <si>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</si>
  <si>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</si>
  <si>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</si>
  <si>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</si>
  <si>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</si>
  <si>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</si>
  <si>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</si>
  <si>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</si>
  <si>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</si>
  <si>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</si>
  <si>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</si>
  <si>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</si>
  <si>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</si>
  <si>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</si>
  <si>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</si>
  <si>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</si>
  <si>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</si>
  <si>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</si>
  <si>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</si>
  <si>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</si>
  <si>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</si>
  <si>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</si>
  <si>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</si>
  <si>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</si>
  <si>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</si>
  <si>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</si>
  <si>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</si>
  <si>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</si>
  <si>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</si>
  <si>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</si>
  <si>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</si>
  <si>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</si>
  <si>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</si>
  <si>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</si>
  <si>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</si>
  <si>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</si>
  <si>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</si>
  <si>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</si>
  <si>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</si>
  <si>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</si>
  <si>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</si>
  <si>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</si>
  <si>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</si>
  <si>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</si>
  <si>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</si>
  <si>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</si>
  <si>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</si>
  <si>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</si>
  <si>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</si>
  <si>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</si>
  <si>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</si>
  <si>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</si>
  <si>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</si>
  <si>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</si>
  <si>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</si>
  <si>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</si>
  <si>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</si>
  <si>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</si>
  <si>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</si>
  <si>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</si>
  <si>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</si>
  <si>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</si>
  <si>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</si>
  <si>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</si>
  <si>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</si>
  <si>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</si>
  <si>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</si>
  <si>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</si>
  <si>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</si>
  <si>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</si>
  <si>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</si>
  <si>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</si>
  <si>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</si>
  <si>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</si>
  <si>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</si>
  <si>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</si>
  <si>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</si>
  <si>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</si>
  <si>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</si>
  <si>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</si>
  <si>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</si>
  <si>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</si>
  <si>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</si>
  <si>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</si>
  <si>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</si>
  <si>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</si>
  <si>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</si>
  <si>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</si>
  <si>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</si>
  <si>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</si>
  <si>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</si>
  <si>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</si>
  <si>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</si>
  <si>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</si>
  <si>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</si>
  <si>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</si>
  <si>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</si>
  <si>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</si>
  <si>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</si>
  <si>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</si>
  <si>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</si>
  <si>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</si>
  <si>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</si>
  <si>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</si>
  <si>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</si>
  <si>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</si>
  <si>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</si>
  <si>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</si>
  <si>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</si>
  <si>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</si>
  <si>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</si>
  <si>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</si>
  <si>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</si>
  <si>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</si>
  <si>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</si>
  <si>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</si>
  <si>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</si>
  <si>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</si>
  <si>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</si>
  <si>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</si>
  <si>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</si>
  <si>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</si>
  <si>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</si>
  <si>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</si>
  <si>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</si>
  <si>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</si>
  <si>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</si>
  <si>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</si>
  <si>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</si>
  <si>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</si>
  <si>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</si>
  <si>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</si>
  <si>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</si>
  <si>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</si>
  <si>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</si>
  <si>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</si>
  <si>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</si>
  <si>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</si>
  <si>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</si>
  <si>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</si>
  <si>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</si>
  <si>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</si>
  <si>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</si>
  <si>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</si>
  <si>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</si>
  <si>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</si>
  <si>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</si>
  <si>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</si>
  <si>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</si>
  <si>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</si>
  <si>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</si>
  <si>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</si>
  <si>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</si>
  <si>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</si>
  <si>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</si>
  <si>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</si>
  <si>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</si>
  <si>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</si>
  <si>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</si>
  <si>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</si>
  <si>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</si>
  <si>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</si>
  <si>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</si>
  <si>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</si>
  <si>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</si>
  <si>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</si>
  <si>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</si>
  <si>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</si>
  <si>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</si>
  <si>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</si>
  <si>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</si>
  <si>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</si>
  <si>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</si>
  <si>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</si>
  <si>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</si>
  <si>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</si>
  <si>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</si>
  <si>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</si>
  <si>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</si>
  <si>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</si>
  <si>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</si>
  <si>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</si>
  <si>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</si>
  <si>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</si>
  <si>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</si>
  <si>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</si>
  <si>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</si>
  <si>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</si>
  <si>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</si>
  <si>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</si>
  <si>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</si>
  <si>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</si>
  <si>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</si>
  <si>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</si>
  <si>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</si>
  <si>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</si>
  <si>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</si>
  <si>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</si>
  <si>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</si>
  <si>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</si>
  <si>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</si>
  <si>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</si>
  <si>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</si>
  <si>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</si>
  <si>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</si>
  <si>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</si>
  <si>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</si>
  <si>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</si>
  <si>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</si>
  <si>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</si>
  <si>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</si>
  <si>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</si>
  <si>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</si>
  <si>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</si>
  <si>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</si>
  <si>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</si>
  <si>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</si>
  <si>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</si>
  <si>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</si>
  <si>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</si>
  <si>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</si>
  <si>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</si>
  <si>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</si>
  <si>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</si>
  <si>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</si>
  <si>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</si>
  <si>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</si>
  <si>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</si>
  <si>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</si>
  <si>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</si>
  <si>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</si>
  <si>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</si>
  <si>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</si>
  <si>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</si>
  <si>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</si>
  <si>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</si>
  <si>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</si>
  <si>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</si>
  <si>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</si>
  <si>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</si>
  <si>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</si>
  <si>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</si>
  <si>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</si>
  <si>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</si>
  <si>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</si>
  <si>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</si>
  <si>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</si>
  <si>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</si>
  <si>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</si>
  <si>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</si>
  <si>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</si>
  <si>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</si>
  <si>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</si>
  <si>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</si>
  <si>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</si>
  <si>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</si>
  <si>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</si>
  <si>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</si>
  <si>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</si>
  <si>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</si>
  <si>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</si>
  <si>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</si>
  <si>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</si>
  <si>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</si>
  <si>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</si>
  <si>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</si>
  <si>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</si>
  <si>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</si>
  <si>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</si>
  <si>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</si>
  <si>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</si>
  <si>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</si>
  <si>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</si>
  <si>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</si>
  <si>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</si>
  <si>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</si>
  <si>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</si>
  <si>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</si>
  <si>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</si>
  <si>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</si>
  <si>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</si>
  <si>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</si>
  <si>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</si>
  <si>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</si>
  <si>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</si>
  <si>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</si>
  <si>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</si>
  <si>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</si>
  <si>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</si>
  <si>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</si>
  <si>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</si>
  <si>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</si>
  <si>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</si>
  <si>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</si>
  <si>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</si>
  <si>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</si>
  <si>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</si>
  <si>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</si>
  <si>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</si>
  <si>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</si>
  <si>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</si>
  <si>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</si>
  <si>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</si>
  <si>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</si>
  <si>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</si>
  <si>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</si>
  <si>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</si>
  <si>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</si>
  <si>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</si>
  <si>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</si>
  <si>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</si>
  <si>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</si>
  <si>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</si>
  <si>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</si>
  <si>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</si>
  <si>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</si>
  <si>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</si>
  <si>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</si>
  <si>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</si>
  <si>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</si>
  <si>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</si>
  <si>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</si>
  <si>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</si>
  <si>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</si>
  <si>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</si>
  <si>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</si>
  <si>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</si>
  <si>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</si>
  <si>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</si>
  <si>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</si>
  <si>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</si>
  <si>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</si>
  <si>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</si>
  <si>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</si>
  <si>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</si>
  <si>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</si>
  <si>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</si>
  <si>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</si>
  <si>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</si>
  <si>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</si>
  <si>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</si>
  <si>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</si>
  <si>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</si>
  <si>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</si>
  <si>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</si>
  <si>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</si>
  <si>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</si>
  <si>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</si>
  <si>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</si>
  <si>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</si>
  <si>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</si>
  <si>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</si>
  <si>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</si>
  <si>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</si>
  <si>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</si>
  <si>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</si>
  <si>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</si>
  <si>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</si>
  <si>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</si>
  <si>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</si>
  <si>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</si>
  <si>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</si>
  <si>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</si>
  <si>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</si>
  <si>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</si>
  <si>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</si>
  <si>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</si>
  <si>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</si>
  <si>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</si>
  <si>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</si>
  <si>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</si>
  <si>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</si>
  <si>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</si>
  <si>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</si>
  <si>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</si>
  <si>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</si>
  <si>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</si>
  <si>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</si>
  <si>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</si>
  <si>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</si>
  <si>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</si>
  <si>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</si>
  <si>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</si>
  <si>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</si>
  <si>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</si>
  <si>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</si>
  <si>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</si>
  <si>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</si>
  <si>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</si>
  <si>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</si>
  <si>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</si>
  <si>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</si>
  <si>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</si>
  <si>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</si>
  <si>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</si>
  <si>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</si>
  <si>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</si>
  <si>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</si>
  <si>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</si>
  <si>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</si>
  <si>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</si>
  <si>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</si>
  <si>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</si>
  <si>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</si>
  <si>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</si>
  <si>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</si>
  <si>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</si>
  <si>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</si>
  <si>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</si>
  <si>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</si>
  <si>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</si>
  <si>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</si>
  <si>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</si>
  <si>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</si>
  <si>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</si>
  <si>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</si>
  <si>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</si>
  <si>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</si>
  <si>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</si>
  <si>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</si>
  <si>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</si>
  <si>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</si>
  <si>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</si>
  <si>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</si>
  <si>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</si>
  <si>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</si>
  <si>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</si>
  <si>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</si>
  <si>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</si>
  <si>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</si>
  <si>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</si>
  <si>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</si>
  <si>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</si>
  <si>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</si>
  <si>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</si>
  <si>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</si>
  <si>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</si>
  <si>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</si>
  <si>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</si>
  <si>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</si>
  <si>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</si>
  <si>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</si>
  <si>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</si>
  <si>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</si>
  <si>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</si>
  <si>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</si>
  <si>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</si>
  <si>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</si>
  <si>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</si>
  <si>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</si>
  <si>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</si>
  <si>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</si>
  <si>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</si>
  <si>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</si>
  <si>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</si>
  <si>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</si>
  <si>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</si>
  <si>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</si>
  <si>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</si>
  <si>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</si>
  <si>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</si>
  <si>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</si>
  <si>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</si>
  <si>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</si>
  <si>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</si>
  <si>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</si>
  <si>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</si>
  <si>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</si>
  <si>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</si>
  <si>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</si>
  <si>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</si>
  <si>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</si>
  <si>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</si>
  <si>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</si>
  <si>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</si>
  <si>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</si>
  <si>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</si>
  <si>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</si>
  <si>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</si>
  <si>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</si>
  <si>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</si>
  <si>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</si>
  <si>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</si>
  <si>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</si>
  <si>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</si>
  <si>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</si>
  <si>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</si>
  <si>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</si>
  <si>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</si>
  <si>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</si>
  <si>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</si>
  <si>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</si>
  <si>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</si>
  <si>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</si>
  <si>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</si>
  <si>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</si>
  <si>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</si>
  <si>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</si>
  <si>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</si>
  <si>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</si>
  <si>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</si>
  <si>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</si>
  <si>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</si>
  <si>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</si>
  <si>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</si>
  <si>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</si>
  <si>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</si>
  <si>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</si>
  <si>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</si>
  <si>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</si>
  <si>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</si>
  <si>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</si>
  <si>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</si>
  <si>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</si>
  <si>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</si>
  <si>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</si>
  <si>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</si>
  <si>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</si>
  <si>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</si>
  <si>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</si>
  <si>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</si>
  <si>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</si>
  <si>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</si>
  <si>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</si>
  <si>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</si>
  <si>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</si>
  <si>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</si>
  <si>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</si>
  <si>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</si>
  <si>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</si>
  <si>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</si>
  <si>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</si>
  <si>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</si>
  <si>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</si>
  <si>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</si>
  <si>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</si>
  <si>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</si>
  <si>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</si>
  <si>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</si>
  <si>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</si>
  <si>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</si>
  <si>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</si>
  <si>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</si>
  <si>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</si>
  <si>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</si>
  <si>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</si>
  <si>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</si>
  <si>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</si>
  <si>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</si>
  <si>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</si>
  <si>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</si>
  <si>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</si>
  <si>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</si>
  <si>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</si>
  <si>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</si>
  <si>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</si>
  <si>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</si>
  <si>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</si>
  <si>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</si>
  <si>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</si>
  <si>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</si>
  <si>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</si>
  <si>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</si>
  <si>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</si>
  <si>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</si>
  <si>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</si>
  <si>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</si>
  <si>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</si>
  <si>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</si>
  <si>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</si>
  <si>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</si>
  <si>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</si>
  <si>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</si>
  <si>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</si>
  <si>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</si>
  <si>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</si>
  <si>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</si>
  <si>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</si>
  <si>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</si>
  <si>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</si>
  <si>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</si>
  <si>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</si>
  <si>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</si>
  <si>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</si>
  <si>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</si>
  <si>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</si>
  <si>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</si>
  <si>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</si>
  <si>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</si>
  <si>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</si>
  <si>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</si>
  <si>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</si>
  <si>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</si>
  <si>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</si>
  <si>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</si>
  <si>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</si>
  <si>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</si>
  <si>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</si>
  <si>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</si>
  <si>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</si>
  <si>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</si>
  <si>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</si>
  <si>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</si>
  <si>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</si>
  <si>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</si>
  <si>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</si>
  <si>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</si>
  <si>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</si>
  <si>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</si>
  <si>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</si>
  <si>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</si>
  <si>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</si>
  <si>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</si>
  <si>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</si>
  <si>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</si>
  <si>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</si>
  <si>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</si>
  <si>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</si>
  <si>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</si>
  <si>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</si>
  <si>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</si>
  <si>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</si>
  <si>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</si>
  <si>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</si>
  <si>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</si>
  <si>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</si>
  <si>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</si>
  <si>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</si>
  <si>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</si>
  <si>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</si>
  <si>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</si>
  <si>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</si>
  <si>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</si>
  <si>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</si>
  <si>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</si>
  <si>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</si>
  <si>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</si>
  <si>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</si>
  <si>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</si>
  <si>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</si>
  <si>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</si>
  <si>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</si>
  <si>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</si>
  <si>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</si>
  <si>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</si>
  <si>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</si>
  <si>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</si>
  <si>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</si>
  <si>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</si>
  <si>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</si>
  <si>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</si>
  <si>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</si>
  <si>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</si>
  <si>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</si>
  <si>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</si>
  <si>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</si>
  <si>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</si>
  <si>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</si>
  <si>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</si>
  <si>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</si>
  <si>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</si>
  <si>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</si>
  <si>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</si>
  <si>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</si>
  <si>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</si>
  <si>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</si>
  <si>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</si>
  <si>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</si>
  <si>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</si>
  <si>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</si>
  <si>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</si>
  <si>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</si>
  <si>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</si>
  <si>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</si>
  <si>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</si>
  <si>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</si>
  <si>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</si>
  <si>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</si>
  <si>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</si>
  <si>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</si>
  <si>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</si>
  <si>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</si>
  <si>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</si>
  <si>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</si>
  <si>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</si>
  <si>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</si>
  <si>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</si>
  <si>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</si>
  <si>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</si>
  <si>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</si>
  <si>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</si>
  <si>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</si>
  <si>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</si>
  <si>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</si>
  <si>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</si>
  <si>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</si>
  <si>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</si>
  <si>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</si>
  <si>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</si>
  <si>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</si>
  <si>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</si>
  <si>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</si>
  <si>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</si>
  <si>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</si>
  <si>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</si>
  <si>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</si>
  <si>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</si>
  <si>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</si>
  <si>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</si>
  <si>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</si>
  <si>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</si>
  <si>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</si>
  <si>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</si>
  <si>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</si>
  <si>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</si>
  <si>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</si>
  <si>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</si>
  <si>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</si>
  <si>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</si>
  <si>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</si>
  <si>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</si>
  <si>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</si>
  <si>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</si>
  <si>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</si>
  <si>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</si>
  <si>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</si>
  <si>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</si>
  <si>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</si>
  <si>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</si>
  <si>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</si>
  <si>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</si>
  <si>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</si>
  <si>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</si>
  <si>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</si>
  <si>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</si>
  <si>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</si>
  <si>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</si>
  <si>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</si>
  <si>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</si>
  <si>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</si>
  <si>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</si>
  <si>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</si>
  <si>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</si>
  <si>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</si>
  <si>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</si>
  <si>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</si>
  <si>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</si>
  <si>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</si>
  <si>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</si>
  <si>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</si>
  <si>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</si>
  <si>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</si>
  <si>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</si>
  <si>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</si>
  <si>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</si>
  <si>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</si>
  <si>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</si>
  <si>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</si>
  <si>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</si>
  <si>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</si>
  <si>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</si>
  <si>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</si>
  <si>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</si>
  <si>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</si>
  <si>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</si>
  <si>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</si>
  <si>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</si>
  <si>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</si>
  <si>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</si>
  <si>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</si>
  <si>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</si>
  <si>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</si>
  <si>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</si>
  <si>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</si>
  <si>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</si>
  <si>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</si>
  <si>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</si>
  <si>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</si>
  <si>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</si>
  <si>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</si>
  <si>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</si>
  <si>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</si>
  <si>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</si>
  <si>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</si>
  <si>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</si>
  <si>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</si>
  <si>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</si>
  <si>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</si>
  <si>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</si>
  <si>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</si>
  <si>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</si>
  <si>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</si>
  <si>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</si>
  <si>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</si>
  <si>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</si>
  <si>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</si>
  <si>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</si>
  <si>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</si>
  <si>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</si>
  <si>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</si>
  <si>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</si>
  <si>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</si>
  <si>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</si>
  <si>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</si>
  <si>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</si>
  <si>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</si>
  <si>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</si>
  <si>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</si>
  <si>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</si>
  <si>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</si>
  <si>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</si>
  <si>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</si>
  <si>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</si>
  <si>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</si>
  <si>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</si>
  <si>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</si>
  <si>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</si>
  <si>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</si>
  <si>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</si>
  <si>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</si>
  <si>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</si>
  <si>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</si>
  <si>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</si>
  <si>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</si>
  <si>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</si>
  <si>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</si>
  <si>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</si>
  <si>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</si>
  <si>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</si>
  <si>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</si>
  <si>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</si>
  <si>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</si>
  <si>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</si>
  <si>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</si>
  <si>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</si>
  <si>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</si>
  <si>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</si>
  <si>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</si>
  <si>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</si>
  <si>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</si>
  <si>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</si>
  <si>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</si>
  <si>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</si>
  <si>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</si>
  <si>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</si>
  <si>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</si>
  <si>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</si>
  <si>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</si>
  <si>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</si>
  <si>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</si>
  <si>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</si>
  <si>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</si>
  <si>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</si>
  <si>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</si>
  <si>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</si>
  <si>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</si>
  <si>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</si>
  <si>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</si>
  <si>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</si>
  <si>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</si>
  <si>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</si>
  <si>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</si>
  <si>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</si>
  <si>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</si>
  <si>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</si>
  <si>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</si>
  <si>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</si>
  <si>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</si>
  <si>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</si>
  <si>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</si>
  <si>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</si>
  <si>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</si>
  <si>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</si>
  <si>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</si>
  <si>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</si>
  <si>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</si>
  <si>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</si>
  <si>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</si>
  <si>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</si>
  <si>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</si>
  <si>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</si>
  <si>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</si>
  <si>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</si>
  <si>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</si>
  <si>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</si>
  <si>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</si>
  <si>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</si>
  <si>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</si>
  <si>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</si>
  <si>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</si>
  <si>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</si>
  <si>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</si>
  <si>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</si>
  <si>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</si>
  <si>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</si>
  <si>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</si>
  <si>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</si>
  <si>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</si>
  <si>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</si>
  <si>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</si>
  <si>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</si>
  <si>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</si>
  <si>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</si>
  <si>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</si>
  <si>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</si>
  <si>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</si>
  <si>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</si>
  <si>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</si>
  <si>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</si>
  <si>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</si>
  <si>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</si>
  <si>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</si>
  <si>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</si>
  <si>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</si>
  <si>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</si>
  <si>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</si>
  <si>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</si>
  <si>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</si>
  <si>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</si>
  <si>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</si>
  <si>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</si>
  <si>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</si>
  <si>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</si>
  <si>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</si>
  <si>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</si>
  <si>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</si>
  <si>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</si>
  <si>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</si>
  <si>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</si>
  <si>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</si>
  <si>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</si>
  <si>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</si>
  <si>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</si>
  <si>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</si>
  <si>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</si>
  <si>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</si>
  <si>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</si>
  <si>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</si>
  <si>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</si>
  <si>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</si>
  <si>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</si>
  <si>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</si>
  <si>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</si>
  <si>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</si>
  <si>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</si>
  <si>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</si>
  <si>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</si>
  <si>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</si>
  <si>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</si>
  <si>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</si>
  <si>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</si>
  <si>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</si>
  <si>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</si>
  <si>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</si>
  <si>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</si>
  <si>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</si>
  <si>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</si>
  <si>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</si>
  <si>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</si>
  <si>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</si>
  <si>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</si>
  <si>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</si>
  <si>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</si>
  <si>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</si>
  <si>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</si>
  <si>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</si>
  <si>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</si>
  <si>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</si>
  <si>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</si>
  <si>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</si>
  <si>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</si>
  <si>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</si>
  <si>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</si>
  <si>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</si>
  <si>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</si>
  <si>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</si>
  <si>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</si>
  <si>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</si>
  <si>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</si>
  <si>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</si>
  <si>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</si>
  <si>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</si>
  <si>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</si>
  <si>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</si>
  <si>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</si>
  <si>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</si>
  <si>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</si>
  <si>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</si>
  <si>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</si>
  <si>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</si>
  <si>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</si>
  <si>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</si>
  <si>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</si>
  <si>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</si>
  <si>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</si>
  <si>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</si>
  <si>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</si>
  <si>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</si>
  <si>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</si>
  <si>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</si>
  <si>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</si>
  <si>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</si>
  <si>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</si>
  <si>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</si>
  <si>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</si>
  <si>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</si>
  <si>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</si>
  <si>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</si>
  <si>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</si>
  <si>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</si>
  <si>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</si>
  <si>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</si>
  <si>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</si>
  <si>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</si>
  <si>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</si>
  <si>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</si>
  <si>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</si>
  <si>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</si>
  <si>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</si>
  <si>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</si>
  <si>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</si>
  <si>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</si>
  <si>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</si>
  <si>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</si>
  <si>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</si>
  <si>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</si>
  <si>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</si>
  <si>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</si>
  <si>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</si>
  <si>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</si>
  <si>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</si>
  <si>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</si>
  <si>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</si>
  <si>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</si>
  <si>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</si>
  <si>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</si>
  <si>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</si>
  <si>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</si>
  <si>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</si>
  <si>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</si>
  <si>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</si>
  <si>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</si>
  <si>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</si>
  <si>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</si>
  <si>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</si>
  <si>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</si>
  <si>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</si>
  <si>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</si>
  <si>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</si>
  <si>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</si>
  <si>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</si>
  <si>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</si>
  <si>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</si>
  <si>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</si>
  <si>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</si>
  <si>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</si>
  <si>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</si>
  <si>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</si>
  <si>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</si>
  <si>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</si>
  <si>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</si>
  <si>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</si>
  <si>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</si>
  <si>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</si>
  <si>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</si>
  <si>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</si>
  <si>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</si>
  <si>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</si>
  <si>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</si>
  <si>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</si>
  <si>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</si>
  <si>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</si>
  <si>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</si>
  <si>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</si>
  <si>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</si>
  <si>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</si>
  <si>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</si>
  <si>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</si>
  <si>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</si>
  <si>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</si>
  <si>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</si>
  <si>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</si>
  <si>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</si>
  <si>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</si>
  <si>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</si>
  <si>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</si>
  <si>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</si>
  <si>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</si>
  <si>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</si>
  <si>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</si>
  <si>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</si>
  <si>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</si>
  <si>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</si>
  <si>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</si>
  <si>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</si>
  <si>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</si>
  <si>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</si>
  <si>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</si>
  <si>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</si>
  <si>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</si>
  <si>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</si>
  <si>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</si>
  <si>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</si>
  <si>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</si>
  <si>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</si>
  <si>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</si>
  <si>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</si>
  <si>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</si>
  <si>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</si>
  <si>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</si>
  <si>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</si>
  <si>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</si>
  <si>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</si>
  <si>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</si>
  <si>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</si>
  <si>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</si>
  <si>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</si>
  <si>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</si>
  <si>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</si>
  <si>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</si>
  <si>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</si>
  <si>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</si>
  <si>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</si>
  <si>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</si>
  <si>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</si>
  <si>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</si>
  <si>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</si>
  <si>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</si>
  <si>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</si>
  <si>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</si>
  <si>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</si>
  <si>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</si>
  <si>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</si>
  <si>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</si>
  <si>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</si>
  <si>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</si>
  <si>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</si>
  <si>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</si>
  <si>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</si>
  <si>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</si>
  <si>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</si>
  <si>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</si>
  <si>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</si>
  <si>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</si>
  <si>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</si>
  <si>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</si>
  <si>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</si>
  <si>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</si>
  <si>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</si>
  <si>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</si>
  <si>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</si>
  <si>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</si>
  <si>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</si>
  <si>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</si>
  <si>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</si>
  <si>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</si>
  <si>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</si>
  <si>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</si>
  <si>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</si>
  <si>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</si>
  <si>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</si>
  <si>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</si>
  <si>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</si>
  <si>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</si>
  <si>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</si>
  <si>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</si>
  <si>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</si>
  <si>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</si>
  <si>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</si>
  <si>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</si>
  <si>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</si>
  <si>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</si>
  <si>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</si>
  <si>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</si>
  <si>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</si>
  <si>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</si>
  <si>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</si>
  <si>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</si>
  <si>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</si>
  <si>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</si>
  <si>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</si>
  <si>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</si>
  <si>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</si>
  <si>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</si>
  <si>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</si>
  <si>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</si>
  <si>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</si>
  <si>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</si>
  <si>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</si>
  <si>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</si>
  <si>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</si>
  <si>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</si>
  <si>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</si>
  <si>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</si>
  <si>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</si>
  <si>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</si>
  <si>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</si>
  <si>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</si>
  <si>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</si>
  <si>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</si>
  <si>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</si>
  <si>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</si>
  <si>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</si>
  <si>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</si>
  <si>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</si>
  <si>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</si>
  <si>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</si>
  <si>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</si>
  <si>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</si>
  <si>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</si>
  <si>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</si>
  <si>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</si>
  <si>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</si>
  <si>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</si>
  <si>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</si>
  <si>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</si>
  <si>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</si>
  <si>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</si>
  <si>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</si>
  <si>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</si>
  <si>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</si>
  <si>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</si>
  <si>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</si>
  <si>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</si>
  <si>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</si>
  <si>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</si>
  <si>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</si>
  <si>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</si>
  <si>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</si>
  <si>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</si>
  <si>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</si>
  <si>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</si>
  <si>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</si>
  <si>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</si>
  <si>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</si>
  <si>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</si>
  <si>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</si>
  <si>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</si>
  <si>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</si>
  <si>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</si>
  <si>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</si>
  <si>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</si>
  <si>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</si>
  <si>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</si>
  <si>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</si>
  <si>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</si>
  <si>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</si>
  <si>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</si>
  <si>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</si>
  <si>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</si>
  <si>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</si>
  <si>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</si>
  <si>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</si>
  <si>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</si>
  <si>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</si>
  <si>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</si>
  <si>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</si>
  <si>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</si>
  <si>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</si>
  <si>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</si>
  <si>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</si>
  <si>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</si>
  <si>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</si>
  <si>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</si>
  <si>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</si>
  <si>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</si>
  <si>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</si>
  <si>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</si>
  <si>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</si>
  <si>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</si>
  <si>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</si>
  <si>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</si>
  <si>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</si>
  <si>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</si>
  <si>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</si>
  <si>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</si>
  <si>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</si>
  <si>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</si>
  <si>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</si>
  <si>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</si>
  <si>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</si>
  <si>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</si>
  <si>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</si>
  <si>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</si>
  <si>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</si>
  <si>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</si>
  <si>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</si>
  <si>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</si>
  <si>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</si>
  <si>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</si>
  <si>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</si>
  <si>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</si>
  <si>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</si>
  <si>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</si>
  <si>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</si>
  <si>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</si>
  <si>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</si>
  <si>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</si>
  <si>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</si>
  <si>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</si>
  <si>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</si>
  <si>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</si>
  <si>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</si>
  <si>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</si>
  <si>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</si>
  <si>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</si>
  <si>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</si>
  <si>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</si>
  <si>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</si>
  <si>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</si>
  <si>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</si>
  <si>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</si>
  <si>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</si>
  <si>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</si>
  <si>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</si>
  <si>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</si>
  <si>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</si>
  <si>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</si>
  <si>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</si>
  <si>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</si>
  <si>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</si>
  <si>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</si>
  <si>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</si>
  <si>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</si>
  <si>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</si>
  <si>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</si>
  <si>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</si>
  <si>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</si>
  <si>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</si>
  <si>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</si>
  <si>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</si>
  <si>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</si>
  <si>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</si>
  <si>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</si>
  <si>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</si>
  <si>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</si>
  <si>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</si>
  <si>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</si>
  <si>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</si>
  <si>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</si>
  <si>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</si>
  <si>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</si>
  <si>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</si>
  <si>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</si>
  <si>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</si>
  <si>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</si>
  <si>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</si>
  <si>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</si>
  <si>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</si>
  <si>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</si>
  <si>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</si>
  <si>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</si>
  <si>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</si>
  <si>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</si>
  <si>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</si>
  <si>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</si>
  <si>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</si>
  <si>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</si>
  <si>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</si>
  <si>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</si>
  <si>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</si>
  <si>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</si>
  <si>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</si>
  <si>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</si>
  <si>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</si>
  <si>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</si>
  <si>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</si>
  <si>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</si>
  <si>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</si>
  <si>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</si>
  <si>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</si>
  <si>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</si>
  <si>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</si>
  <si>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</si>
  <si>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</si>
  <si>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</si>
  <si>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</si>
  <si>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</si>
  <si>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</si>
  <si>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</si>
  <si>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</si>
  <si>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</si>
  <si>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</si>
  <si>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</si>
  <si>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</si>
  <si>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</si>
  <si>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</si>
  <si>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</si>
  <si>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</si>
  <si>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</si>
  <si>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</si>
  <si>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</si>
  <si>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</si>
  <si>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</si>
  <si>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</si>
  <si>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</si>
  <si>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</si>
  <si>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</si>
  <si>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</si>
  <si>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</si>
  <si>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</si>
  <si>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</si>
  <si>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</si>
  <si>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</si>
  <si>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</si>
  <si>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</si>
  <si>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</si>
  <si>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</si>
  <si>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</si>
  <si>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</si>
  <si>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</si>
  <si>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</si>
  <si>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</si>
  <si>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</si>
  <si>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</si>
  <si>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</si>
  <si>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</si>
  <si>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</si>
  <si>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</si>
  <si>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</si>
  <si>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</si>
  <si>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</si>
  <si>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</si>
  <si>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</si>
  <si>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</si>
  <si>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</si>
  <si>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</si>
  <si>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</si>
  <si>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</si>
  <si>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</si>
  <si>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</si>
  <si>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</si>
  <si>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</si>
  <si>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</si>
  <si>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</si>
  <si>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</si>
  <si>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</si>
  <si>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</si>
  <si>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</si>
  <si>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</si>
  <si>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</si>
  <si>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</si>
  <si>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</si>
  <si>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</si>
  <si>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</si>
  <si>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</si>
  <si>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</si>
  <si>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</si>
  <si>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</si>
  <si>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</si>
  <si>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</si>
  <si>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</si>
  <si>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</si>
  <si>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</si>
  <si>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</si>
  <si>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</si>
  <si>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</si>
  <si>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</si>
  <si>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</si>
  <si>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</si>
  <si>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</si>
  <si>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</si>
  <si>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</si>
  <si>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</si>
  <si>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</si>
  <si>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</si>
  <si>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</si>
  <si>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</si>
  <si>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</si>
  <si>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</si>
  <si>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</si>
  <si>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</si>
  <si>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</si>
  <si>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</si>
  <si>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</si>
  <si>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</si>
  <si>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</si>
  <si>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</si>
  <si>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</si>
  <si>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</si>
  <si>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</si>
  <si>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</si>
  <si>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</si>
  <si>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</si>
  <si>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</si>
  <si>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</si>
  <si>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</si>
  <si>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</si>
  <si>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</si>
  <si>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</si>
  <si>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</si>
  <si>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</si>
  <si>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</si>
  <si>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</si>
  <si>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</si>
  <si>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</si>
  <si>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</si>
  <si>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</si>
  <si>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</si>
  <si>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</si>
  <si>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</si>
  <si>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</si>
  <si>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</si>
  <si>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</si>
  <si>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</si>
  <si>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</si>
  <si>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</si>
  <si>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</si>
  <si>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</si>
  <si>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</si>
  <si>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</si>
  <si>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</si>
  <si>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</si>
  <si>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</si>
  <si>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</si>
  <si>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</si>
  <si>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</si>
  <si>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</si>
  <si>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</si>
  <si>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</si>
  <si>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</si>
  <si>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</si>
  <si>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</si>
  <si>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</si>
  <si>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</si>
  <si>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</si>
  <si>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</si>
  <si>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</si>
  <si>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</si>
  <si>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</si>
  <si>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</si>
  <si>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</si>
  <si>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</si>
  <si>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</si>
  <si>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</si>
  <si>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</si>
  <si>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</si>
  <si>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</si>
  <si>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</si>
  <si>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</si>
  <si>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</si>
  <si>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</si>
  <si>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</si>
  <si>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</si>
  <si>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</si>
  <si>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</si>
  <si>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</si>
  <si>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</si>
  <si>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</si>
  <si>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</si>
  <si>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</si>
  <si>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</si>
  <si>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</si>
  <si>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</si>
  <si>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</si>
  <si>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</si>
  <si>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</si>
  <si>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</si>
  <si>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</si>
  <si>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</si>
  <si>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</si>
  <si>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</si>
  <si>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</si>
  <si>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</si>
  <si>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</si>
  <si>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</si>
  <si>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</si>
  <si>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</si>
  <si>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</si>
  <si>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</si>
  <si>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</si>
  <si>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</si>
  <si>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</si>
  <si>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</si>
  <si>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</si>
  <si>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</si>
  <si>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</si>
  <si>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</si>
  <si>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</si>
  <si>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</si>
  <si>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</si>
  <si>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</si>
  <si>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</si>
  <si>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</si>
  <si>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</si>
  <si>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</si>
  <si>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</si>
  <si>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</si>
  <si>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</si>
  <si>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</si>
  <si>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</si>
  <si>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</si>
  <si>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</si>
  <si>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</si>
  <si>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</si>
  <si>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</si>
  <si>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</si>
  <si>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</si>
  <si>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</si>
  <si>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</si>
  <si>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</si>
  <si>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</si>
  <si>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</si>
  <si>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</si>
  <si>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</si>
  <si>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</si>
  <si>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</si>
  <si>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</si>
  <si>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</si>
  <si>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</si>
  <si>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</si>
  <si>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</si>
  <si>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</si>
  <si>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</si>
  <si>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</si>
  <si>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</si>
  <si>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</si>
  <si>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</si>
  <si>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</si>
  <si>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</si>
  <si>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</si>
  <si>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</si>
  <si>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</si>
  <si>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</si>
  <si>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</si>
  <si>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</si>
  <si>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</si>
  <si>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</si>
  <si>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</si>
  <si>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</si>
  <si>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</si>
  <si>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</si>
  <si>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</si>
  <si>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</si>
  <si>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</si>
  <si>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</si>
  <si>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</si>
  <si>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</si>
  <si>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</si>
  <si>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</si>
  <si>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</si>
  <si>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</si>
  <si>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</si>
  <si>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</si>
  <si>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</si>
  <si>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</si>
  <si>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</si>
  <si>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</si>
  <si>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</si>
  <si>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</si>
  <si>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</si>
  <si>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</si>
  <si>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</si>
  <si>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</si>
  <si>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</si>
  <si>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</si>
  <si>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</si>
  <si>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</si>
  <si>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</si>
  <si>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</si>
  <si>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</si>
  <si>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</si>
  <si>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</si>
  <si>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</si>
  <si>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</si>
  <si>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</si>
  <si>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</si>
  <si>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</si>
  <si>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</si>
  <si>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</si>
  <si>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</si>
  <si>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</si>
  <si>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</si>
  <si>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</si>
  <si>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</si>
  <si>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</si>
  <si>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</si>
  <si>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</si>
  <si>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</si>
  <si>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</si>
  <si>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</si>
  <si>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</si>
  <si>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</si>
  <si>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</si>
  <si>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</si>
  <si>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</si>
  <si>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</si>
  <si>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</si>
  <si>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</si>
  <si>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</si>
  <si>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</si>
  <si>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</si>
  <si>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</si>
  <si>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</si>
  <si>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</si>
  <si>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</si>
  <si>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</si>
  <si>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</si>
  <si>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</si>
  <si>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</si>
  <si>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</si>
  <si>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</si>
  <si>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</si>
  <si>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</si>
  <si>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</si>
  <si>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</si>
  <si>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</si>
  <si>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</si>
  <si>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</si>
  <si>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</si>
  <si>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</si>
  <si>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</si>
  <si>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</si>
  <si>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</si>
  <si>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</si>
  <si>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</si>
  <si>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</si>
  <si>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</si>
  <si>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</si>
  <si>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</si>
  <si>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</si>
  <si>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</si>
  <si>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</si>
  <si>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</si>
  <si>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</si>
  <si>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</si>
  <si>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</si>
  <si>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</si>
  <si>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</si>
  <si>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</si>
  <si>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</si>
  <si>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</si>
  <si>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</si>
  <si>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</si>
  <si>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</si>
  <si>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</si>
  <si>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</si>
  <si>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</si>
  <si>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</si>
  <si>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</si>
  <si>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</si>
  <si>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</si>
  <si>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</si>
  <si>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</si>
  <si>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</si>
  <si>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</si>
  <si>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</si>
  <si>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</si>
  <si>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</si>
  <si>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</si>
  <si>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</si>
  <si>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</si>
  <si>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</si>
  <si>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</si>
  <si>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</si>
  <si>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</si>
  <si>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</si>
  <si>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</si>
  <si>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</si>
  <si>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</si>
  <si>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</si>
  <si>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</si>
  <si>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</si>
  <si>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</si>
  <si>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</si>
  <si>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</si>
  <si>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</si>
  <si>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</si>
  <si>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</si>
  <si>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</si>
  <si>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</si>
  <si>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</si>
  <si>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</si>
  <si>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</si>
  <si>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</si>
  <si>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</si>
  <si>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</si>
  <si>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</si>
  <si>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</si>
  <si>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</si>
  <si>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</si>
  <si>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</si>
  <si>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</si>
  <si>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</si>
  <si>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</si>
  <si>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</si>
  <si>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</si>
  <si>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</si>
  <si>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</si>
  <si>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</si>
  <si>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</si>
  <si>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</si>
  <si>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</si>
  <si>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</si>
  <si>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</si>
  <si>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</si>
  <si>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</si>
  <si>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</si>
  <si>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</si>
  <si>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</si>
  <si>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</si>
  <si>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</si>
  <si>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</si>
  <si>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</si>
  <si>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</si>
  <si>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</si>
  <si>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</si>
  <si>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</si>
  <si>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</si>
  <si>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</si>
  <si>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</si>
  <si>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</si>
  <si>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</si>
  <si>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</si>
  <si>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</si>
  <si>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</si>
  <si>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</si>
  <si>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</si>
  <si>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</si>
  <si>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</si>
  <si>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</si>
  <si>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</si>
  <si>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</si>
  <si>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</si>
  <si>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</si>
  <si>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</si>
  <si>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</si>
  <si>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</si>
  <si>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</si>
  <si>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</si>
  <si>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</si>
  <si>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</si>
  <si>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</si>
  <si>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</si>
  <si>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</si>
  <si>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</si>
  <si>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</si>
  <si>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</si>
  <si>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</si>
  <si>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</si>
  <si>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</si>
  <si>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</si>
  <si>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</si>
  <si>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</si>
  <si>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</si>
  <si>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</si>
  <si>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</si>
  <si>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</si>
  <si>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</si>
  <si>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</si>
  <si>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</si>
  <si>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</si>
  <si>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</si>
  <si>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</si>
  <si>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</si>
  <si>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</si>
  <si>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</si>
  <si>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</si>
  <si>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</si>
  <si>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</si>
  <si>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</si>
  <si>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</si>
  <si>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</si>
  <si>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</si>
  <si>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</si>
  <si>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</si>
  <si>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</si>
  <si>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</si>
  <si>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</si>
  <si>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</si>
  <si>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</si>
  <si>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</si>
  <si>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</si>
  <si>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</si>
  <si>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</si>
  <si>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</si>
  <si>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</si>
  <si>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</si>
  <si>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</si>
  <si>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</si>
  <si>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</si>
  <si>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</si>
  <si>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</si>
  <si>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</si>
  <si>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</si>
  <si>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</si>
  <si>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</si>
  <si>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</si>
  <si>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</si>
  <si>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</si>
  <si>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</si>
  <si>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</si>
  <si>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</si>
  <si>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</si>
  <si>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</si>
  <si>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</si>
  <si>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</si>
  <si>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</si>
  <si>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</si>
  <si>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</si>
  <si>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</si>
  <si>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</si>
  <si>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</si>
  <si>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</si>
  <si>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</si>
  <si>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</si>
  <si>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</si>
  <si>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</si>
  <si>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</si>
  <si>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</si>
  <si>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</si>
  <si>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</si>
  <si>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</si>
  <si>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</si>
  <si>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</si>
  <si>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</si>
  <si>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</si>
  <si>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</si>
  <si>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</si>
  <si>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</si>
  <si>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</si>
  <si>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</si>
  <si>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</si>
  <si>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</si>
  <si>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</si>
  <si>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</si>
  <si>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</si>
  <si>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</si>
  <si>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</si>
  <si>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</si>
  <si>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</si>
  <si>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</si>
  <si>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</si>
  <si>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</si>
  <si>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</si>
  <si>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</si>
  <si>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</si>
  <si>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</si>
  <si>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</si>
  <si>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</si>
  <si>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</si>
  <si>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</si>
  <si>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</si>
  <si>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</si>
  <si>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</si>
  <si>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</si>
  <si>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</si>
  <si>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</si>
  <si>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</si>
  <si>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</si>
  <si>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</si>
  <si>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</si>
  <si>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</si>
  <si>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</si>
  <si>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</si>
  <si>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</si>
  <si>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</si>
  <si>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</si>
  <si>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</si>
  <si>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</si>
  <si>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</si>
  <si>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</si>
  <si>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</si>
  <si>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</si>
  <si>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</si>
  <si>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</si>
  <si>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</si>
  <si>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</si>
  <si>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</si>
  <si>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</si>
  <si>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</si>
  <si>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</si>
  <si>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</si>
  <si>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</si>
  <si>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</si>
  <si>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</si>
  <si>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</si>
  <si>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</si>
  <si>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</si>
  <si>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</si>
  <si>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</si>
  <si>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</si>
  <si>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</si>
  <si>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</si>
  <si>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</si>
  <si>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</si>
  <si>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</si>
  <si>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</si>
  <si>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</si>
  <si>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</si>
  <si>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</si>
  <si>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</si>
  <si>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</si>
  <si>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</si>
  <si>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</si>
  <si>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</si>
  <si>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</si>
  <si>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</si>
  <si>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</si>
  <si>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</si>
  <si>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</si>
  <si>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</si>
  <si>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</si>
  <si>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</si>
  <si>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</si>
  <si>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</si>
  <si>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</si>
  <si>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</si>
  <si>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</si>
  <si>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</si>
  <si>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</si>
  <si>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</si>
  <si>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</si>
  <si>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</si>
  <si>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</si>
  <si>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</si>
  <si>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</si>
  <si>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</si>
  <si>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</si>
  <si>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</si>
  <si>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</si>
  <si>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</si>
  <si>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</si>
  <si>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</si>
  <si>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</si>
  <si>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</si>
  <si>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</si>
  <si>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</si>
  <si>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</si>
  <si>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</si>
  <si>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</si>
  <si>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</si>
  <si>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</si>
  <si>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</si>
  <si>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</si>
  <si>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</si>
  <si>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</si>
  <si>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</si>
  <si>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</si>
  <si>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</si>
  <si>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</si>
  <si>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</si>
  <si>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</si>
  <si>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</si>
  <si>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</si>
  <si>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</si>
  <si>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</si>
  <si>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</si>
  <si>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</si>
  <si>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</si>
  <si>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</si>
  <si>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</si>
  <si>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</si>
  <si>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</si>
  <si>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</si>
  <si>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</si>
  <si>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</si>
  <si>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</si>
  <si>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</si>
  <si>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</si>
  <si>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</si>
  <si>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</si>
  <si>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</si>
  <si>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</si>
  <si>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</si>
  <si>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</si>
  <si>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</si>
  <si>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</si>
  <si>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</si>
  <si>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</si>
  <si>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</si>
  <si>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</si>
  <si>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</si>
  <si>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</si>
  <si>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</si>
  <si>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</si>
  <si>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</si>
  <si>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</si>
  <si>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</si>
  <si>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</si>
  <si>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</si>
  <si>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</si>
  <si>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</si>
  <si>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</si>
  <si>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</si>
  <si>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</si>
  <si>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</si>
  <si>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</si>
  <si>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</si>
  <si>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</si>
  <si>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</si>
  <si>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</si>
  <si>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</si>
  <si>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</si>
  <si>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</si>
  <si>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</si>
  <si>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</si>
  <si>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</si>
  <si>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</si>
  <si>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</si>
  <si>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</si>
  <si>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</si>
  <si>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</si>
  <si>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</si>
  <si>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</si>
  <si>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</si>
  <si>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</si>
  <si>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</si>
  <si>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</si>
  <si>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</si>
  <si>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</si>
  <si>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</si>
  <si>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</si>
  <si>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</si>
  <si>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</si>
  <si>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</si>
  <si>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</si>
  <si>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</si>
  <si>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</si>
  <si>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</si>
  <si>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</si>
  <si>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</si>
  <si>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</si>
  <si>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</si>
  <si>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</si>
  <si>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</si>
  <si>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</si>
  <si>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</si>
  <si>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</si>
  <si>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</si>
  <si>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</si>
  <si>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</si>
  <si>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</si>
  <si>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</si>
  <si>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</si>
  <si>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</si>
  <si>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</si>
  <si>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</si>
  <si>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</si>
  <si>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</si>
  <si>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</si>
  <si>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</si>
  <si>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</si>
  <si>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</si>
  <si>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</si>
  <si>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</si>
  <si>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</si>
  <si>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</si>
  <si>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</si>
  <si>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</si>
  <si>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</si>
  <si>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</si>
  <si>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</si>
  <si>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</si>
  <si>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</si>
  <si>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</si>
  <si>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</si>
  <si>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</si>
  <si>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</si>
  <si>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</si>
  <si>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</si>
  <si>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</si>
  <si>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</si>
  <si>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</si>
  <si>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</si>
  <si>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</si>
  <si>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</si>
  <si>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</si>
  <si>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</si>
  <si>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</si>
  <si>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</si>
  <si>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</si>
  <si>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</si>
  <si>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</si>
  <si>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</si>
  <si>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</si>
  <si>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</si>
  <si>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</si>
  <si>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</si>
  <si>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</si>
  <si>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</si>
  <si>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</si>
  <si>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</si>
  <si>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</si>
  <si>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</si>
  <si>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</si>
  <si>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</si>
  <si>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</si>
  <si>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</si>
  <si>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</si>
  <si>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</si>
  <si>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</si>
  <si>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</si>
  <si>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</si>
  <si>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</si>
  <si>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</si>
  <si>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</si>
  <si>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</si>
  <si>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</si>
  <si>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</si>
  <si>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</si>
  <si>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</si>
  <si>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</si>
  <si>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</si>
  <si>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</si>
  <si>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</si>
  <si>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</si>
  <si>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</si>
  <si>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</si>
  <si>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</si>
  <si>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</si>
  <si>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</si>
  <si>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</si>
  <si>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</si>
  <si>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</si>
  <si>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</si>
  <si>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</si>
  <si>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</si>
  <si>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</si>
  <si>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</si>
  <si>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</si>
  <si>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</si>
  <si>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</si>
  <si>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</si>
  <si>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</si>
  <si>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</si>
  <si>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</si>
  <si>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</si>
  <si>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</si>
  <si>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</si>
  <si>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</si>
  <si>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</si>
  <si>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</si>
  <si>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</si>
  <si>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</si>
  <si>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</si>
  <si>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</si>
  <si>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</si>
  <si>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</si>
  <si>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</si>
  <si>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</si>
  <si>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</si>
  <si>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</si>
  <si>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</si>
  <si>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</si>
  <si>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</si>
  <si>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</si>
  <si>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</si>
  <si>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</si>
  <si>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</si>
  <si>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</si>
  <si>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</si>
  <si>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</si>
  <si>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</si>
  <si>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</si>
  <si>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</si>
  <si>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</si>
  <si>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</si>
  <si>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</si>
  <si>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</si>
  <si>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</si>
  <si>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</si>
  <si>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</si>
  <si>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</si>
  <si>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</si>
  <si>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</si>
  <si>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</si>
  <si>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</si>
  <si>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</si>
  <si>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</si>
  <si>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</si>
  <si>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</si>
  <si>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</si>
  <si>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</si>
  <si>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</si>
  <si>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</si>
  <si>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</si>
  <si>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</si>
  <si>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</si>
  <si>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</si>
  <si>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</si>
  <si>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</si>
  <si>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</si>
  <si>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</si>
  <si>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</si>
  <si>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</si>
  <si>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</si>
  <si>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</si>
  <si>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</si>
  <si>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</si>
  <si>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</si>
  <si>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</si>
  <si>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</si>
  <si>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</si>
  <si>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</si>
  <si>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</si>
  <si>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</si>
  <si>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</si>
  <si>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</si>
  <si>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</si>
  <si>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</si>
  <si>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</si>
  <si>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</si>
  <si>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</si>
  <si>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</si>
  <si>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</si>
  <si>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</si>
  <si>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</si>
  <si>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</si>
  <si>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</si>
  <si>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</si>
  <si>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</si>
  <si>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</si>
  <si>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</si>
  <si>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</si>
  <si>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</si>
  <si>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</si>
  <si>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</si>
  <si>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</si>
  <si>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</si>
  <si>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</si>
  <si>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</si>
  <si>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</si>
  <si>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</si>
  <si>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</si>
  <si>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</si>
  <si>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</si>
  <si>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</si>
  <si>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</si>
  <si>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</si>
  <si>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</si>
  <si>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</si>
  <si>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</si>
  <si>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</si>
  <si>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</si>
  <si>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</si>
  <si>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</si>
  <si>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</si>
  <si>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</si>
  <si>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</si>
  <si>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</si>
  <si>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</si>
  <si>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</si>
  <si>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</si>
  <si>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</si>
  <si>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</si>
  <si>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</si>
  <si>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</si>
  <si>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</si>
  <si>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</si>
  <si>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</si>
  <si>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</si>
  <si>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</si>
  <si>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</si>
  <si>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</si>
  <si>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</si>
  <si>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</si>
  <si>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</si>
  <si>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</si>
  <si>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</si>
  <si>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</si>
  <si>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</si>
  <si>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</si>
  <si>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</si>
  <si>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</si>
  <si>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</si>
  <si>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</si>
  <si>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</si>
  <si>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</si>
  <si>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</si>
  <si>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</si>
  <si>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</si>
  <si>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</si>
  <si>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</si>
  <si>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</si>
  <si>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</si>
  <si>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</si>
  <si>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</si>
  <si>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</si>
  <si>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</si>
  <si>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</si>
  <si>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</si>
  <si>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</si>
  <si>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</si>
  <si>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</si>
  <si>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</si>
  <si>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</si>
  <si>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</si>
  <si>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</si>
  <si>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</si>
  <si>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</si>
  <si>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</si>
  <si>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</si>
  <si>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</si>
  <si>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</si>
  <si>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</si>
  <si>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</si>
  <si>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</si>
  <si>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</si>
  <si>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</si>
  <si>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</si>
  <si>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</si>
  <si>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</si>
  <si>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</si>
  <si>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</si>
  <si>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</si>
  <si>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</si>
  <si>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</si>
  <si>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</si>
  <si>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</si>
  <si>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</si>
  <si>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</si>
  <si>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</si>
  <si>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</si>
  <si>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</si>
  <si>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</si>
  <si>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</si>
  <si>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</si>
  <si>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</si>
  <si>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</si>
  <si>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</si>
  <si>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</si>
  <si>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</si>
  <si>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</si>
  <si>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</si>
  <si>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</si>
  <si>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</si>
  <si>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</si>
  <si>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</si>
  <si>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</si>
  <si>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</si>
  <si>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</si>
  <si>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</si>
  <si>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</si>
  <si>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</si>
  <si>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</si>
  <si>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</si>
  <si>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</si>
  <si>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</si>
  <si>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</si>
  <si>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</si>
  <si>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</si>
  <si>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</si>
  <si>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</si>
  <si>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</si>
  <si>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</si>
  <si>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</si>
  <si>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</si>
  <si>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</si>
  <si>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</si>
  <si>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</si>
  <si>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</si>
  <si>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</si>
  <si>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</si>
  <si>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</si>
  <si>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</si>
  <si>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</si>
  <si>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</si>
  <si>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</si>
  <si>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</si>
  <si>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</si>
  <si>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</si>
  <si>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</si>
  <si>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</si>
  <si>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</si>
  <si>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</si>
  <si>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</si>
  <si>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</si>
  <si>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</si>
  <si>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</si>
  <si>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</si>
  <si>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</si>
  <si>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</si>
  <si>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</si>
  <si>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</si>
  <si>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</si>
  <si>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</si>
  <si>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</si>
  <si>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</si>
  <si>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</si>
  <si>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</si>
  <si>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</si>
  <si>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</si>
  <si>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</si>
  <si>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</si>
  <si>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</si>
  <si>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</si>
  <si>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</si>
  <si>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</si>
  <si>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</si>
  <si>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</si>
  <si>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</si>
  <si>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</si>
  <si>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</si>
  <si>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</si>
  <si>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</si>
  <si>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</si>
  <si>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</si>
  <si>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</si>
  <si>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</si>
  <si>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</si>
  <si>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</si>
  <si>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</si>
  <si>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</si>
  <si>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</si>
  <si>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</si>
  <si>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</si>
  <si>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</si>
  <si>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</si>
  <si>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</si>
  <si>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</si>
  <si>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</si>
  <si>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</si>
  <si>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</si>
  <si>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</si>
  <si>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</si>
  <si>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</si>
  <si>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</si>
  <si>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</si>
  <si>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</si>
  <si>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</si>
  <si>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</si>
  <si>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</si>
  <si>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</si>
  <si>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</si>
  <si>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</si>
  <si>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</si>
  <si>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</si>
  <si>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</si>
  <si>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</si>
  <si>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</si>
  <si>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</si>
  <si>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</si>
  <si>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</si>
  <si>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</si>
  <si>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</si>
  <si>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</si>
  <si>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</si>
  <si>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</si>
  <si>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</si>
  <si>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</si>
  <si>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</si>
  <si>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</si>
  <si>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</si>
  <si>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</si>
  <si>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</si>
  <si>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</si>
  <si>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</si>
  <si>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</si>
  <si>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</si>
  <si>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</si>
  <si>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</si>
  <si>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</si>
  <si>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</si>
  <si>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</si>
  <si>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</si>
  <si>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</si>
  <si>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</si>
  <si>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</si>
  <si>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</si>
  <si>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</si>
  <si>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</si>
  <si>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</si>
  <si>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</si>
  <si>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</si>
  <si>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</si>
  <si>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</si>
  <si>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</si>
  <si>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</si>
  <si>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</si>
  <si>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</si>
  <si>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</si>
  <si>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</si>
  <si>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</si>
  <si>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</si>
  <si>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</si>
  <si>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</si>
  <si>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</si>
  <si>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</si>
  <si>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</si>
  <si>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</si>
  <si>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</si>
  <si>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</si>
  <si>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</si>
  <si>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</si>
  <si>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</si>
  <si>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</si>
  <si>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</si>
  <si>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</si>
  <si>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</si>
  <si>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</si>
  <si>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</si>
  <si>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</si>
  <si>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</si>
  <si>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</si>
  <si>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</si>
  <si>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</si>
  <si>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</si>
  <si>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</si>
  <si>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</si>
  <si>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</si>
  <si>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</si>
  <si>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</si>
  <si>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</si>
  <si>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</si>
  <si>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</si>
  <si>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</si>
  <si>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</si>
  <si>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</si>
  <si>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</si>
  <si>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</si>
  <si>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</si>
  <si>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</si>
  <si>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</si>
  <si>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</si>
  <si>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</si>
  <si>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</si>
  <si>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</si>
  <si>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</si>
  <si>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</si>
  <si>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</si>
  <si>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</si>
  <si>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</si>
  <si>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</si>
  <si>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</si>
  <si>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</si>
  <si>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</si>
  <si>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</si>
  <si>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</si>
  <si>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</si>
  <si>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</si>
  <si>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</si>
  <si>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</si>
  <si>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</si>
  <si>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</si>
  <si>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</si>
  <si>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</si>
  <si>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</si>
  <si>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</si>
  <si>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</si>
  <si>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</si>
  <si>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</si>
  <si>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</si>
  <si>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</si>
  <si>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</si>
  <si>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</si>
  <si>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</si>
  <si>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</si>
  <si>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</si>
  <si>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</si>
  <si>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</si>
  <si>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</si>
  <si>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</si>
  <si>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</si>
  <si>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</si>
  <si>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</si>
  <si>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</si>
  <si>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</si>
  <si>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</si>
  <si>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</si>
  <si>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</si>
  <si>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</si>
  <si>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</si>
  <si>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</si>
  <si>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</si>
  <si>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</si>
  <si>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</si>
  <si>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</si>
  <si>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</si>
  <si>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</si>
  <si>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</si>
  <si>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</si>
  <si>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</si>
  <si>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</si>
  <si>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</si>
  <si>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</si>
  <si>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</si>
  <si>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</si>
  <si>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</si>
  <si>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</si>
  <si>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</si>
  <si>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</si>
  <si>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</si>
  <si>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</si>
  <si>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</si>
  <si>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</si>
  <si>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</si>
  <si>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</si>
  <si>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</si>
  <si>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</si>
  <si>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</si>
  <si>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</si>
  <si>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</si>
  <si>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</si>
  <si>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</si>
  <si>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</si>
  <si>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</si>
  <si>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</si>
  <si>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</si>
  <si>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</si>
  <si>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</si>
  <si>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</si>
  <si>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</si>
  <si>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</si>
  <si>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</si>
  <si>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</si>
  <si>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</si>
  <si>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</si>
  <si>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</si>
  <si>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</si>
  <si>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</si>
  <si>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</si>
  <si>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</si>
  <si>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</si>
  <si>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</si>
  <si>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</si>
  <si>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</si>
  <si>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</si>
  <si>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</si>
  <si>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</si>
  <si>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</si>
  <si>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</si>
  <si>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</si>
  <si>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</si>
  <si>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</si>
  <si>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</si>
  <si>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</si>
  <si>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</si>
  <si>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</si>
  <si>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</si>
  <si>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</si>
  <si>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</si>
  <si>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</si>
  <si>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</si>
  <si>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</si>
  <si>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</si>
  <si>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</si>
  <si>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</si>
  <si>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</si>
  <si>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</si>
  <si>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</si>
  <si>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</si>
  <si>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</si>
  <si>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</si>
  <si>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</si>
  <si>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</si>
  <si>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</si>
  <si>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</si>
  <si>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</si>
  <si>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</si>
  <si>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</si>
  <si>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</si>
  <si>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</si>
  <si>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</si>
  <si>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</si>
  <si>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</si>
  <si>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</si>
  <si>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</si>
  <si>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</si>
  <si>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</si>
  <si>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</si>
  <si>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</si>
  <si>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</si>
  <si>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</si>
  <si>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</si>
  <si>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</si>
  <si>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</si>
  <si>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</si>
  <si>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</si>
  <si>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</si>
  <si>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</si>
  <si>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</si>
  <si>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</si>
  <si>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</si>
  <si>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</si>
  <si>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</si>
  <si>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</si>
  <si>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</si>
  <si>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</si>
  <si>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</si>
  <si>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</si>
  <si>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</si>
  <si>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</si>
  <si>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</si>
  <si>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</si>
  <si>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</si>
  <si>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</si>
  <si>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</si>
  <si>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</si>
  <si>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</si>
  <si>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</si>
  <si>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</si>
  <si>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</si>
  <si>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</si>
  <si>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</si>
  <si>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</si>
  <si>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</si>
  <si>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</si>
  <si>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</si>
  <si>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</si>
  <si>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</si>
  <si>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</si>
  <si>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</si>
  <si>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</si>
  <si>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</si>
  <si>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</si>
  <si>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</si>
  <si>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</si>
  <si>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</si>
  <si>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</si>
  <si>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</si>
  <si>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</si>
  <si>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</si>
  <si>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</si>
  <si>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</si>
  <si>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</si>
  <si>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</si>
  <si>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</si>
  <si>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</si>
  <si>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</si>
  <si>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</si>
  <si>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</si>
  <si>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</si>
  <si>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</si>
  <si>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</si>
  <si>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</si>
  <si>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</si>
  <si>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</si>
  <si>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</si>
  <si>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</si>
  <si>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</si>
  <si>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</si>
  <si>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</si>
  <si>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</si>
  <si>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</si>
  <si>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</si>
  <si>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</si>
  <si>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</si>
  <si>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</si>
  <si>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</si>
  <si>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</si>
  <si>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</si>
  <si>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</si>
  <si>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</si>
  <si>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</si>
  <si>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</si>
  <si>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</si>
  <si>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</si>
  <si>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</si>
  <si>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</si>
  <si>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</si>
  <si>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</si>
  <si>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</si>
  <si>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</si>
  <si>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</si>
  <si>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</si>
  <si>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</si>
  <si>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</si>
  <si>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</si>
  <si>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</si>
  <si>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</si>
  <si>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</si>
  <si>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</si>
  <si>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</si>
  <si>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</si>
  <si>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</si>
  <si>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</si>
  <si>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</si>
  <si>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</si>
  <si>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</si>
  <si>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</si>
  <si>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</si>
  <si>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</si>
  <si>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</si>
  <si>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</si>
  <si>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</si>
  <si>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</si>
  <si>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</si>
  <si>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</si>
  <si>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</si>
  <si>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</si>
  <si>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</si>
  <si>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</si>
  <si>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</si>
  <si>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</si>
  <si>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</si>
  <si>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</si>
  <si>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</si>
  <si>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</si>
  <si>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</si>
  <si>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</si>
  <si>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</si>
  <si>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</si>
  <si>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</si>
  <si>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</si>
  <si>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</si>
  <si>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</si>
  <si>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</si>
  <si>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</si>
  <si>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</si>
  <si>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</si>
  <si>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</si>
  <si>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</si>
  <si>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</si>
  <si>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</si>
  <si>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</si>
  <si>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</si>
  <si>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</si>
  <si>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</si>
  <si>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</si>
  <si>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</si>
  <si>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</si>
  <si>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</si>
  <si>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</si>
  <si>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</si>
  <si>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</si>
  <si>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</si>
  <si>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</si>
  <si>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</si>
  <si>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</si>
  <si>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</si>
  <si>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</si>
  <si>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</si>
  <si>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</si>
  <si>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</si>
  <si>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</si>
  <si>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</si>
  <si>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</si>
  <si>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</si>
  <si>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</si>
  <si>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</si>
  <si>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</si>
  <si>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</si>
  <si>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</si>
  <si>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</si>
  <si>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</si>
  <si>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</si>
  <si>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</si>
  <si>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</si>
  <si>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</si>
  <si>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</si>
  <si>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</si>
  <si>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</si>
  <si>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</si>
  <si>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</si>
  <si>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</si>
  <si>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</si>
  <si>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</si>
  <si>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</si>
  <si>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</si>
  <si>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</si>
  <si>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</si>
  <si>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</si>
  <si>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</si>
  <si>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</si>
  <si>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</si>
  <si>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</si>
  <si>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</si>
  <si>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</si>
  <si>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</si>
  <si>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</si>
  <si>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</si>
  <si>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</si>
  <si>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</si>
  <si>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</si>
  <si>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</si>
  <si>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</si>
  <si>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</si>
  <si>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</si>
  <si>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</si>
  <si>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</si>
  <si>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</si>
  <si>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</si>
  <si>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</si>
  <si>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</si>
  <si>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</si>
  <si>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</si>
  <si>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</si>
  <si>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</si>
  <si>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</si>
  <si>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</si>
  <si>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</si>
  <si>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</si>
  <si>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</si>
  <si>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</si>
  <si>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</si>
  <si>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</si>
  <si>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</si>
  <si>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</si>
  <si>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</si>
  <si>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</si>
  <si>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</si>
  <si>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</si>
  <si>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</si>
  <si>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</si>
  <si>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</si>
  <si>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</si>
  <si>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</si>
  <si>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</si>
  <si>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</si>
  <si>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</si>
  <si>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</si>
  <si>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</si>
  <si>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</si>
  <si>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</si>
  <si>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</si>
  <si>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</si>
  <si>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</si>
  <si>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</si>
  <si>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</si>
  <si>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</si>
  <si>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</si>
  <si>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</si>
  <si>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</si>
  <si>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</si>
  <si>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</si>
  <si>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</si>
  <si>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</si>
  <si>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</si>
  <si>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</si>
  <si>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</si>
  <si>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</si>
  <si>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</si>
  <si>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</si>
  <si>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</si>
  <si>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</si>
  <si>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</si>
  <si>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</si>
  <si>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</si>
  <si>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</si>
  <si>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</si>
  <si>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</si>
  <si>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</si>
  <si>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</si>
  <si>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</si>
  <si>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</si>
  <si>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</si>
  <si>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</si>
  <si>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</si>
  <si>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</si>
  <si>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</si>
  <si>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</si>
  <si>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</si>
  <si>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</si>
  <si>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</si>
  <si>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</si>
  <si>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</si>
  <si>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</si>
  <si>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</si>
  <si>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</si>
  <si>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</si>
  <si>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</si>
  <si>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</si>
  <si>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</si>
  <si>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</si>
  <si>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</si>
  <si>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</si>
  <si>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</si>
  <si>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</si>
  <si>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</si>
  <si>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</si>
  <si>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</si>
  <si>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</si>
  <si>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</si>
  <si>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</si>
  <si>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</si>
  <si>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</si>
  <si>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</si>
  <si>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</si>
  <si>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</si>
  <si>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</si>
  <si>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</si>
  <si>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</si>
  <si>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</si>
  <si>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</si>
  <si>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</si>
  <si>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</si>
  <si>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</si>
  <si>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</si>
  <si>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</si>
  <si>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</si>
  <si>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</si>
  <si>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</si>
  <si>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</si>
  <si>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</si>
  <si>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</si>
  <si>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</si>
  <si>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</si>
  <si>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</si>
  <si>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</si>
  <si>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</si>
  <si>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</si>
  <si>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</si>
  <si>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</si>
  <si>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</si>
  <si>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</si>
  <si>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</si>
  <si>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</si>
  <si>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</si>
  <si>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</si>
  <si>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</si>
  <si>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</si>
  <si>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</si>
  <si>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</si>
  <si>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</si>
  <si>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</si>
  <si>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</si>
  <si>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</si>
  <si>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</si>
  <si>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</si>
  <si>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</si>
  <si>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</si>
  <si>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</si>
  <si>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</si>
  <si>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</si>
  <si>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</si>
  <si>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</si>
  <si>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</si>
  <si>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</si>
  <si>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</si>
  <si>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</si>
  <si>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</si>
  <si>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</si>
  <si>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</si>
  <si>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</si>
  <si>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</si>
  <si>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</si>
  <si>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</si>
  <si>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</si>
  <si>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</si>
  <si>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</si>
  <si>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</si>
  <si>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</si>
  <si>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</si>
  <si>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</si>
  <si>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</si>
  <si>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</si>
  <si>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</si>
  <si>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</si>
  <si>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</si>
  <si>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</si>
  <si>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</si>
  <si>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</si>
  <si>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</si>
  <si>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</si>
  <si>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</si>
  <si>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</si>
  <si>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</si>
  <si>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</si>
  <si>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</si>
  <si>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</si>
  <si>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</si>
  <si>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</si>
  <si>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</si>
  <si>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</si>
  <si>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</si>
  <si>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</si>
  <si>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</si>
  <si>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</si>
  <si>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</si>
  <si>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</si>
  <si>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</si>
  <si>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</si>
  <si>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</si>
  <si>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</si>
  <si>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</si>
  <si>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</si>
  <si>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</si>
  <si>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</si>
  <si>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</si>
  <si>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</si>
  <si>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</si>
  <si>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</si>
  <si>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</si>
  <si>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</si>
  <si>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</si>
  <si>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</si>
  <si>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</si>
  <si>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</si>
  <si>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</si>
  <si>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</si>
  <si>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</si>
  <si>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</si>
  <si>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</si>
  <si>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</si>
  <si>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</si>
  <si>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</si>
  <si>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</si>
  <si>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</si>
  <si>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</si>
  <si>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</si>
  <si>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</si>
  <si>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</si>
  <si>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</si>
  <si>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</si>
  <si>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</si>
  <si>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</si>
  <si>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</si>
  <si>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</si>
  <si>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</si>
  <si>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</si>
  <si>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</si>
  <si>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</si>
  <si>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</si>
  <si>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</si>
  <si>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</si>
  <si>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</si>
  <si>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</si>
  <si>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</si>
  <si>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</si>
  <si>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</si>
  <si>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</si>
  <si>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</si>
  <si>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</si>
  <si>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</si>
  <si>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</si>
  <si>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</si>
  <si>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</si>
  <si>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</si>
  <si>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</si>
  <si>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</si>
  <si>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</si>
  <si>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</si>
  <si>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</si>
  <si>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</si>
  <si>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</si>
  <si>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</si>
  <si>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</si>
  <si>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</si>
  <si>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</si>
  <si>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</si>
  <si>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</si>
  <si>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</si>
  <si>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</si>
  <si>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</si>
  <si>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</si>
  <si>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</si>
  <si>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</si>
  <si>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</si>
  <si>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</si>
  <si>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</si>
  <si>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</si>
  <si>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</si>
  <si>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</si>
  <si>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</si>
  <si>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</si>
  <si>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</si>
  <si>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</si>
  <si>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</si>
  <si>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</si>
  <si>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</si>
  <si>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</si>
  <si>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</si>
  <si>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</si>
  <si>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</si>
  <si>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</si>
  <si>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</si>
  <si>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</si>
  <si>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</si>
  <si>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</si>
  <si>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</si>
  <si>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</si>
  <si>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</si>
  <si>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</si>
  <si>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</si>
  <si>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</si>
  <si>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</si>
  <si>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</si>
  <si>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</si>
  <si>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</si>
  <si>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</si>
  <si>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</si>
  <si>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</si>
  <si>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</si>
  <si>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</si>
  <si>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</si>
  <si>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</si>
  <si>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</si>
  <si>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</si>
  <si>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</si>
  <si>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</si>
  <si>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</si>
  <si>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</si>
  <si>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</si>
  <si>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</si>
  <si>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</si>
  <si>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</si>
  <si>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</si>
  <si>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</si>
  <si>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</si>
  <si>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</si>
  <si>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</si>
  <si>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</si>
  <si>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</si>
  <si>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</si>
  <si>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</si>
  <si>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</si>
  <si>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</si>
  <si>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</si>
  <si>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</si>
  <si>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</si>
  <si>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</si>
  <si>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</si>
  <si>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</si>
  <si>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</si>
  <si>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</si>
  <si>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</si>
  <si>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</si>
  <si>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</si>
  <si>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</si>
  <si>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</si>
  <si>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</si>
  <si>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</si>
  <si>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</si>
  <si>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</si>
  <si>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</si>
  <si>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</si>
  <si>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</si>
  <si>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</si>
  <si>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</si>
  <si>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</si>
  <si>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</si>
  <si>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</si>
  <si>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</si>
  <si>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</si>
  <si>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</si>
  <si>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</si>
  <si>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</si>
  <si>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</si>
  <si>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</si>
  <si>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</si>
  <si>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</si>
  <si>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</si>
  <si>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</si>
  <si>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</si>
  <si>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</si>
  <si>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</si>
  <si>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</si>
  <si>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</si>
  <si>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</si>
  <si>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</si>
  <si>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</si>
  <si>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</si>
  <si>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</si>
  <si>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</si>
  <si>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</si>
  <si>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</si>
  <si>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</si>
  <si>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</si>
  <si>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</si>
  <si>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</si>
  <si>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</si>
  <si>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</si>
  <si>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</si>
  <si>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</si>
  <si>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</si>
  <si>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</si>
  <si>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</si>
  <si>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</si>
  <si>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</si>
  <si>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</si>
  <si>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</si>
  <si>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</si>
  <si>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</si>
  <si>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</si>
  <si>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</si>
  <si>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</si>
  <si>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</si>
  <si>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</si>
  <si>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</si>
  <si>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</si>
  <si>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</si>
  <si>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</si>
  <si>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</si>
  <si>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</si>
  <si>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</si>
  <si>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</si>
  <si>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</si>
  <si>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</si>
  <si>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</si>
  <si>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</si>
  <si>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</si>
  <si>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</si>
  <si>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</si>
  <si>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</si>
  <si>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</si>
  <si>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</si>
  <si>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</si>
  <si>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</si>
  <si>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</si>
  <si>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</si>
  <si>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</si>
  <si>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</si>
  <si>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</si>
  <si>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</si>
  <si>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</si>
  <si>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</si>
  <si>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</si>
  <si>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</si>
  <si>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</si>
  <si>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</si>
  <si>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</si>
  <si>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</si>
  <si>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</si>
  <si>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</si>
  <si>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</si>
  <si>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</si>
  <si>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</si>
  <si>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</si>
  <si>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</si>
  <si>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</si>
  <si>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</si>
  <si>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</si>
  <si>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</si>
  <si>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</si>
  <si>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</si>
  <si>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</si>
  <si>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</si>
  <si>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</si>
  <si>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</si>
  <si>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</si>
  <si>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</si>
  <si>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</si>
  <si>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</si>
  <si>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</si>
  <si>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</si>
  <si>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</si>
  <si>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</si>
  <si>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</si>
  <si>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</si>
  <si>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</si>
  <si>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</si>
  <si>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</si>
  <si>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</si>
  <si>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</si>
  <si>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</si>
  <si>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</si>
  <si>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</si>
  <si>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</si>
  <si>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</si>
  <si>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</si>
  <si>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</si>
  <si>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</si>
  <si>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</si>
  <si>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</si>
  <si>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</si>
  <si>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</si>
  <si>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</si>
  <si>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</si>
  <si>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</si>
  <si>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</si>
  <si>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</si>
  <si>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</si>
  <si>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</si>
  <si>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</si>
  <si>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</si>
  <si>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</si>
  <si>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</si>
  <si>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</si>
  <si>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</si>
  <si>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</si>
  <si>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</si>
  <si>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</si>
  <si>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</si>
  <si>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</si>
  <si>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</si>
  <si>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</si>
  <si>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</si>
  <si>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</si>
  <si>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</si>
  <si>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</si>
  <si>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</si>
  <si>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</si>
  <si>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</si>
  <si>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</si>
  <si>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</si>
  <si>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</si>
  <si>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</si>
  <si>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</si>
  <si>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</si>
  <si>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</si>
  <si>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</si>
  <si>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</si>
  <si>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</si>
  <si>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</si>
  <si>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</si>
  <si>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</si>
  <si>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</si>
  <si>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</si>
  <si>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</si>
  <si>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</si>
  <si>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</si>
  <si>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</si>
  <si>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</si>
  <si>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</si>
  <si>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</si>
  <si>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</si>
  <si>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</si>
  <si>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</si>
  <si>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</si>
  <si>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</si>
  <si>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</si>
  <si>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</si>
  <si>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</si>
  <si>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</si>
  <si>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</si>
  <si>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</si>
  <si>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</si>
  <si>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</si>
  <si>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</si>
  <si>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</si>
  <si>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</si>
  <si>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</si>
  <si>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</si>
  <si>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</si>
  <si>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</si>
  <si>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</si>
  <si>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</si>
  <si>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</si>
  <si>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</si>
  <si>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</si>
  <si>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</si>
  <si>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</si>
  <si>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</si>
  <si>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</si>
  <si>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</si>
  <si>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</si>
  <si>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</si>
  <si>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</si>
  <si>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</si>
  <si>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</si>
  <si>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</si>
  <si>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</si>
  <si>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</si>
  <si>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</si>
  <si>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</si>
  <si>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</si>
  <si>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</si>
  <si>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</si>
  <si>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</si>
  <si>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</si>
  <si>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</si>
  <si>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</si>
  <si>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</si>
  <si>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</si>
  <si>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</si>
  <si>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</si>
  <si>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</si>
  <si>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</si>
  <si>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</si>
  <si>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</si>
  <si>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</si>
  <si>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</si>
  <si>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</si>
  <si>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</si>
  <si>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</si>
  <si>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</si>
  <si>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</si>
  <si>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</si>
  <si>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</si>
  <si>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</si>
  <si>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</si>
  <si>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</si>
  <si>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</si>
  <si>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</si>
  <si>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</si>
  <si>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</si>
  <si>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</si>
  <si>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</si>
  <si>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</si>
  <si>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</si>
  <si>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</si>
  <si>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</si>
  <si>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</si>
  <si>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</si>
  <si>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</si>
  <si>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</si>
  <si>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</si>
  <si>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</si>
  <si>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</si>
  <si>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</si>
  <si>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</si>
  <si>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</si>
  <si>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</si>
  <si>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</si>
  <si>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</si>
  <si>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</si>
  <si>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</si>
  <si>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</si>
  <si>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</si>
  <si>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</si>
  <si>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</si>
  <si>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</si>
  <si>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</si>
  <si>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</si>
  <si>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</si>
  <si>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</si>
  <si>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</si>
  <si>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</si>
  <si>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</si>
  <si>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</si>
  <si>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</si>
  <si>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</si>
  <si>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</si>
  <si>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</si>
  <si>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</si>
  <si>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</si>
  <si>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</si>
  <si>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</si>
  <si>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</si>
  <si>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</si>
  <si>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</si>
  <si>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</si>
  <si>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</si>
  <si>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</si>
  <si>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</si>
  <si>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</si>
  <si>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</si>
  <si>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</si>
  <si>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</si>
  <si>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</si>
  <si>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</si>
  <si>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</si>
  <si>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</si>
  <si>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</si>
  <si>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</si>
  <si>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</si>
  <si>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</si>
  <si>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</si>
  <si>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</si>
  <si>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</si>
  <si>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</si>
  <si>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</si>
  <si>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</si>
  <si>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</si>
  <si>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</si>
  <si>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</si>
  <si>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</si>
  <si>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</si>
  <si>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</si>
  <si>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</si>
  <si>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</si>
  <si>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</si>
  <si>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</si>
  <si>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</si>
  <si>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</si>
  <si>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</si>
  <si>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</si>
  <si>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</si>
  <si>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</si>
  <si>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</si>
  <si>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</si>
  <si>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</si>
  <si>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</si>
  <si>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</si>
  <si>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</si>
  <si>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</si>
  <si>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</si>
  <si>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</si>
  <si>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</si>
  <si>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</si>
  <si>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</si>
  <si>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</si>
  <si>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</si>
  <si>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</si>
  <si>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</si>
  <si>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</si>
  <si>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</si>
  <si>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</si>
  <si>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</si>
  <si>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</si>
  <si>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</si>
  <si>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</si>
  <si>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</si>
  <si>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</si>
  <si>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</si>
  <si>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</si>
  <si>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</si>
  <si>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</si>
  <si>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</si>
  <si>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</si>
  <si>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</si>
  <si>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</si>
  <si>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</si>
  <si>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</si>
  <si>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</si>
  <si>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</si>
  <si>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</si>
  <si>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</si>
  <si>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</si>
  <si>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</si>
  <si>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</si>
  <si>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</si>
  <si>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</si>
  <si>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</si>
  <si>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</si>
  <si>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</si>
  <si>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</si>
  <si>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</si>
  <si>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</si>
  <si>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</si>
  <si>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</si>
  <si>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</si>
  <si>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</si>
  <si>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</si>
  <si>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</si>
  <si>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</si>
  <si>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</si>
  <si>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</si>
  <si>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</si>
  <si>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</si>
  <si>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</si>
  <si>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</si>
  <si>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</si>
  <si>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</si>
  <si>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</si>
  <si>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</si>
  <si>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</si>
  <si>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</si>
  <si>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</si>
  <si>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</si>
  <si>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</si>
  <si>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</si>
  <si>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</si>
  <si>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</si>
  <si>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</si>
  <si>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</si>
  <si>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</si>
  <si>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</si>
  <si>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</si>
  <si>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</si>
  <si>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</si>
  <si>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</si>
  <si>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</si>
  <si>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</si>
  <si>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</si>
  <si>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</si>
  <si>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</si>
  <si>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</si>
  <si>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</si>
  <si>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</si>
  <si>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</si>
  <si>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</si>
  <si>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</si>
  <si>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</si>
  <si>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</si>
  <si>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</si>
  <si>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</si>
  <si>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</si>
  <si>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</si>
  <si>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</si>
  <si>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</si>
  <si>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</si>
  <si>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</si>
  <si>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</si>
  <si>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</si>
  <si>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</si>
  <si>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</si>
  <si>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</si>
  <si>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</si>
  <si>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</si>
  <si>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</si>
  <si>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</si>
  <si>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</si>
  <si>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</si>
  <si>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</si>
  <si>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</si>
  <si>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</si>
  <si>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</si>
  <si>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</si>
  <si>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</si>
  <si>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</si>
  <si>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</si>
  <si>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</si>
  <si>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</si>
  <si>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</si>
  <si>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</si>
  <si>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</si>
  <si>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</si>
  <si>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</si>
  <si>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</si>
  <si>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</si>
  <si>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</si>
  <si>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</si>
  <si>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</si>
  <si>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</si>
  <si>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</si>
  <si>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</si>
  <si>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</si>
  <si>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</si>
  <si>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</si>
  <si>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</si>
  <si>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</si>
  <si>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</si>
  <si>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</si>
  <si>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</si>
  <si>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</si>
  <si>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</si>
  <si>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</si>
  <si>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</si>
  <si>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</si>
  <si>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</si>
  <si>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</si>
  <si>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</si>
  <si>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</si>
  <si>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</si>
  <si>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</si>
  <si>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</si>
  <si>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</si>
  <si>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</si>
  <si>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</si>
  <si>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</si>
  <si>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</si>
  <si>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</si>
  <si>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</si>
  <si>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</si>
  <si>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</si>
  <si>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</si>
  <si>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</si>
  <si>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</si>
  <si>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</si>
  <si>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</si>
  <si>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</si>
  <si>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</si>
  <si>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</si>
  <si>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</si>
  <si>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</si>
  <si>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</si>
  <si>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</si>
  <si>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</si>
  <si>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</si>
  <si>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</si>
  <si>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</si>
  <si>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</si>
  <si>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</si>
  <si>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</si>
  <si>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</si>
  <si>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</si>
  <si>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</si>
  <si>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</si>
  <si>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</si>
  <si>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</si>
  <si>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</si>
  <si>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</si>
  <si>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</si>
  <si>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</si>
  <si>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</si>
  <si>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</si>
  <si>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</si>
  <si>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</si>
  <si>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</si>
  <si>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</si>
  <si>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</si>
  <si>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</si>
  <si>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</si>
  <si>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</si>
  <si>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</si>
  <si>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</si>
  <si>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</si>
  <si>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</si>
  <si>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</si>
  <si>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</si>
  <si>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</si>
  <si>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</si>
  <si>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</si>
  <si>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</si>
  <si>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</si>
  <si>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</si>
  <si>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</si>
  <si>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</si>
  <si>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</si>
  <si>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</si>
  <si>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</si>
  <si>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</si>
  <si>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</si>
  <si>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</si>
  <si>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</si>
  <si>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</si>
  <si>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</si>
  <si>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</si>
  <si>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</si>
  <si>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</si>
  <si>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</si>
  <si>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</si>
  <si>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</si>
  <si>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</si>
  <si>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</si>
  <si>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</si>
  <si>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</si>
  <si>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</si>
  <si>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</si>
  <si>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</si>
  <si>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</si>
  <si>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</si>
  <si>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</si>
  <si>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</si>
  <si>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</si>
  <si>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</si>
  <si>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</si>
  <si>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</si>
  <si>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</si>
  <si>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</si>
  <si>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</si>
  <si>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</si>
  <si>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</si>
  <si>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</si>
  <si>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</si>
  <si>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</si>
  <si>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</si>
  <si>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</si>
  <si>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</si>
  <si>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</si>
  <si>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</si>
  <si>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</si>
  <si>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</si>
  <si>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</si>
  <si>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</si>
  <si>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</si>
  <si>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</si>
  <si>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</si>
  <si>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</si>
  <si>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</si>
  <si>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</si>
  <si>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</si>
  <si>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</si>
  <si>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</si>
  <si>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</si>
  <si>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</si>
  <si>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</si>
  <si>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</si>
  <si>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</si>
  <si>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</si>
  <si>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</si>
  <si>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</si>
  <si>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</si>
  <si>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</si>
  <si>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</si>
  <si>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</si>
  <si>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</si>
  <si>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</si>
  <si>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</si>
  <si>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</si>
  <si>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</si>
  <si>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</si>
  <si>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</si>
  <si>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</si>
  <si>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</si>
  <si>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</si>
  <si>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</si>
  <si>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</si>
  <si>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</si>
  <si>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</si>
  <si>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</si>
  <si>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</si>
  <si>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</si>
  <si>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</si>
  <si>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</si>
  <si>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</si>
  <si>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</si>
  <si>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</si>
  <si>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</si>
  <si>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</si>
  <si>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</si>
  <si>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</si>
  <si>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</si>
  <si>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</si>
  <si>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</si>
  <si>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</si>
  <si>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</si>
  <si>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</si>
  <si>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</si>
  <si>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</si>
  <si>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</si>
  <si>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</si>
  <si>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</si>
  <si>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</si>
  <si>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</si>
  <si>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</si>
  <si>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</si>
  <si>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</si>
  <si>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</si>
  <si>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</si>
  <si>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</si>
  <si>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</si>
  <si>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</si>
  <si>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</si>
  <si>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</si>
  <si>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</si>
  <si>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</si>
  <si>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</si>
  <si>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</si>
  <si>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</si>
  <si>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</si>
  <si>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</si>
  <si>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</si>
  <si>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</si>
  <si>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</si>
  <si>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</si>
  <si>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</si>
  <si>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</si>
  <si>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</si>
  <si>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</si>
  <si>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</si>
  <si>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</si>
  <si>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</si>
  <si>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</si>
  <si>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</si>
  <si>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</si>
  <si>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</si>
  <si>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</si>
  <si>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</si>
  <si>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</si>
  <si>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</si>
  <si>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</si>
  <si>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</si>
  <si>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</si>
  <si>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</si>
  <si>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</si>
  <si>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</si>
  <si>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</si>
  <si>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</si>
  <si>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</si>
  <si>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</si>
  <si>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</si>
  <si>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</si>
  <si>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</si>
  <si>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</si>
  <si>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</si>
  <si>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</si>
  <si>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</si>
  <si>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</si>
  <si>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</si>
  <si>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</si>
  <si>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</si>
  <si>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</si>
  <si>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</si>
  <si>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</si>
  <si>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</si>
  <si>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</si>
  <si>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</si>
  <si>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</si>
  <si>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</si>
  <si>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</si>
  <si>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</si>
  <si>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</si>
  <si>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</si>
  <si>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</si>
  <si>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</si>
  <si>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</si>
  <si>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</si>
  <si>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</si>
  <si>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</si>
  <si>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</si>
  <si>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</si>
  <si>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</si>
  <si>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</si>
  <si>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</si>
  <si>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</si>
  <si>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</si>
  <si>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</si>
  <si>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</si>
  <si>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</si>
  <si>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</si>
  <si>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</si>
  <si>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</si>
  <si>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</si>
  <si>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</si>
  <si>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</si>
  <si>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</si>
  <si>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</si>
  <si>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</si>
  <si>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</si>
  <si>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</si>
  <si>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</si>
  <si>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</si>
  <si>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</si>
  <si>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</si>
  <si>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</si>
  <si>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</si>
  <si>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</si>
  <si>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</si>
  <si>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</si>
  <si>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</si>
  <si>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</si>
  <si>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</si>
  <si>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</si>
  <si>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</si>
  <si>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</si>
  <si>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</si>
  <si>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</si>
  <si>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</si>
  <si>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</si>
  <si>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</si>
  <si>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</si>
  <si>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</si>
  <si>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</si>
  <si>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</si>
  <si>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</si>
  <si>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</si>
  <si>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</si>
  <si>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</si>
  <si>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</si>
  <si>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</si>
  <si>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</si>
  <si>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</si>
  <si>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</si>
  <si>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</si>
  <si>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</si>
  <si>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</si>
  <si>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</si>
  <si>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</si>
  <si>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</si>
  <si>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</si>
  <si>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</si>
  <si>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</si>
  <si>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</si>
  <si>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</si>
  <si>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</si>
  <si>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</si>
  <si>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</si>
  <si>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</si>
  <si>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</si>
  <si>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</si>
  <si>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</si>
  <si>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</si>
  <si>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</si>
  <si>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</si>
  <si>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</si>
  <si>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</si>
  <si>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</si>
  <si>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</si>
  <si>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</si>
  <si>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</si>
  <si>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</si>
  <si>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</si>
  <si>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</si>
  <si>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</si>
  <si>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</si>
  <si>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</si>
  <si>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</si>
  <si>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</si>
  <si>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</si>
  <si>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</si>
  <si>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</si>
  <si>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</si>
  <si>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</si>
  <si>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</si>
  <si>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</si>
  <si>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</si>
  <si>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</si>
  <si>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</si>
  <si>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</si>
  <si>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</si>
  <si>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</si>
  <si>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</si>
  <si>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</si>
  <si>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</si>
  <si>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</si>
  <si>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</si>
  <si>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</si>
  <si>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</si>
  <si>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</si>
  <si>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</si>
  <si>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</si>
  <si>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</si>
  <si>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</si>
  <si>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</si>
  <si>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</si>
  <si>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</si>
  <si>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</si>
  <si>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</si>
  <si>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</si>
  <si>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</si>
  <si>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</si>
  <si>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</si>
  <si>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</si>
  <si>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</si>
  <si>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</si>
  <si>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</si>
  <si>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</si>
  <si>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</si>
  <si>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</si>
  <si>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</si>
  <si>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</si>
  <si>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</si>
  <si>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</si>
  <si>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</si>
  <si>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</si>
  <si>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</si>
  <si>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</si>
  <si>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</si>
  <si>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</si>
  <si>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</si>
  <si>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</si>
  <si>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</si>
  <si>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</si>
  <si>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</si>
  <si>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</si>
  <si>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</si>
  <si>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</si>
  <si>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</si>
  <si>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</si>
  <si>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</si>
  <si>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</si>
  <si>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</si>
  <si>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</si>
  <si>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</si>
  <si>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</si>
  <si>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</si>
  <si>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</si>
  <si>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</si>
  <si>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</si>
  <si>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</si>
  <si>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</si>
  <si>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</si>
  <si>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</si>
  <si>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</si>
  <si>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</si>
  <si>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</si>
  <si>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</si>
  <si>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</si>
  <si>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</si>
  <si>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</si>
  <si>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</si>
  <si>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</si>
  <si>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</si>
  <si>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</si>
  <si>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</si>
  <si>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</si>
  <si>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</si>
  <si>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</si>
  <si>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</si>
  <si>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</si>
  <si>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</si>
  <si>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</si>
  <si>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</si>
  <si>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</si>
  <si>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</si>
  <si>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</si>
  <si>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</si>
  <si>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</si>
  <si>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</si>
  <si>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</si>
  <si>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</si>
  <si>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</si>
  <si>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</si>
  <si>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</si>
  <si>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</si>
  <si>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</si>
  <si>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</si>
  <si>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</si>
  <si>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</si>
  <si>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</si>
  <si>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</si>
  <si>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</si>
  <si>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</si>
  <si>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</si>
  <si>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</si>
  <si>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</si>
  <si>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</si>
  <si>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</si>
  <si>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</si>
  <si>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</si>
  <si>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</si>
  <si>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</si>
  <si>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</si>
  <si>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</si>
  <si>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</si>
  <si>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</si>
  <si>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</si>
  <si>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</si>
  <si>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</si>
  <si>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</si>
  <si>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</si>
  <si>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</si>
  <si>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</si>
  <si>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</si>
  <si>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</si>
  <si>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</si>
  <si>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</si>
  <si>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</si>
  <si>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</si>
  <si>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</si>
  <si>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</si>
  <si>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</si>
  <si>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</si>
  <si>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</si>
  <si>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</si>
  <si>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</si>
  <si>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</si>
  <si>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</si>
  <si>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</si>
  <si>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</si>
  <si>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</si>
  <si>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</si>
  <si>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</si>
  <si>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</si>
  <si>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</si>
  <si>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</si>
  <si>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</si>
  <si>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</si>
  <si>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</si>
  <si>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</si>
  <si>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</si>
  <si>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</si>
  <si>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</si>
  <si>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</si>
  <si>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</si>
  <si>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</si>
  <si>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</si>
  <si>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</si>
  <si>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</si>
  <si>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</si>
  <si>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</si>
  <si>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</si>
  <si>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</si>
  <si>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</si>
  <si>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</si>
  <si>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</si>
  <si>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</si>
  <si>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</si>
  <si>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</si>
  <si>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</si>
  <si>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</si>
  <si>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</si>
  <si>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</si>
  <si>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</si>
  <si>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</si>
  <si>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</si>
  <si>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</si>
  <si>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</si>
  <si>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</si>
  <si>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</si>
  <si>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</si>
  <si>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</si>
  <si>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</si>
  <si>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</si>
  <si>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</si>
  <si>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</si>
  <si>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</si>
  <si>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</si>
  <si>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</si>
  <si>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</si>
  <si>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</si>
  <si>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</si>
  <si>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</si>
  <si>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</si>
  <si>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</si>
  <si>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</si>
  <si>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</si>
  <si>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</si>
  <si>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</si>
  <si>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</si>
  <si>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</si>
  <si>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</si>
  <si>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</si>
  <si>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</si>
  <si>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</si>
  <si>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</si>
  <si>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</si>
  <si>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</si>
  <si>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</si>
  <si>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</si>
  <si>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</si>
  <si>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</si>
  <si>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</si>
  <si>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</si>
  <si>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</si>
  <si>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</si>
  <si>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</si>
  <si>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</si>
  <si>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</si>
  <si>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</si>
  <si>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</si>
  <si>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</si>
  <si>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</si>
  <si>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</si>
  <si>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</si>
  <si>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</si>
  <si>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</si>
  <si>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</si>
  <si>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</si>
  <si>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</si>
  <si>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</si>
  <si>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</si>
  <si>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</si>
  <si>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</si>
  <si>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</si>
  <si>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</si>
  <si>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</si>
  <si>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</si>
  <si>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</si>
  <si>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</si>
  <si>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</si>
  <si>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</si>
  <si>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</si>
  <si>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</si>
  <si>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</si>
  <si>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</si>
  <si>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</si>
  <si>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</si>
  <si>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</si>
  <si>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</si>
  <si>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</si>
  <si>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</si>
  <si>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</si>
  <si>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</si>
  <si>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</si>
  <si>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</si>
  <si>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</si>
  <si>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</si>
  <si>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</si>
  <si>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</si>
  <si>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</si>
  <si>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</si>
  <si>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</si>
  <si>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</si>
  <si>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</si>
  <si>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</si>
  <si>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</si>
  <si>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</si>
  <si>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</si>
  <si>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</si>
  <si>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</si>
  <si>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</si>
  <si>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</si>
  <si>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</si>
  <si>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</si>
  <si>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</si>
  <si>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</si>
  <si>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</si>
  <si>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</si>
  <si>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</si>
  <si>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</si>
  <si>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</si>
  <si>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</si>
  <si>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</si>
  <si>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</si>
  <si>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</si>
  <si>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</si>
  <si>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</si>
  <si>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</si>
  <si>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</si>
  <si>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</si>
  <si>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</si>
  <si>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</si>
  <si>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</si>
  <si>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</si>
  <si>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</si>
  <si>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</si>
  <si>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</si>
  <si>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</si>
  <si>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</si>
  <si>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</si>
  <si>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</si>
  <si>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</si>
  <si>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</si>
  <si>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</si>
  <si>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</si>
  <si>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</si>
  <si>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</si>
  <si>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</si>
  <si>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</si>
  <si>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</si>
  <si>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</si>
  <si>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</si>
  <si>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</si>
  <si>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</si>
  <si>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</si>
  <si>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</si>
  <si>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</si>
  <si>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</si>
  <si>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</si>
  <si>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</si>
  <si>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</si>
  <si>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</si>
  <si>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</si>
  <si>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</si>
  <si>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</si>
  <si>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</si>
  <si>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</si>
  <si>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</si>
  <si>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</si>
  <si>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</si>
  <si>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</si>
  <si>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</si>
  <si>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</si>
  <si>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</si>
  <si>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</si>
  <si>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</si>
  <si>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</si>
  <si>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</si>
  <si>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</si>
  <si>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</si>
  <si>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</si>
  <si>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</si>
  <si>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</si>
  <si>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</si>
  <si>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</si>
  <si>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</si>
  <si>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</si>
  <si>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</si>
  <si>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</si>
  <si>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</si>
  <si>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</si>
  <si>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</si>
  <si>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</si>
  <si>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</si>
  <si>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</si>
  <si>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</si>
  <si>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</si>
  <si>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</si>
  <si>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</si>
  <si>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</si>
  <si>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</si>
  <si>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</si>
  <si>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</si>
  <si>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</si>
  <si>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</si>
  <si>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</si>
  <si>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</si>
  <si>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</si>
  <si>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</si>
  <si>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</si>
  <si>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</si>
  <si>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</si>
  <si>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</si>
  <si>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</si>
  <si>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</si>
  <si>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</si>
  <si>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</si>
  <si>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</si>
  <si>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</si>
  <si>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</si>
  <si>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</si>
  <si>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</si>
  <si>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</si>
  <si>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</si>
  <si>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</si>
  <si>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</si>
  <si>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</si>
  <si>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</si>
  <si>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</si>
  <si>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</si>
  <si>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</si>
  <si>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</si>
  <si>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</si>
  <si>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</si>
  <si>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</si>
  <si>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</si>
  <si>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</si>
  <si>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</si>
  <si>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</si>
  <si>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</si>
  <si>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</si>
  <si>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</si>
  <si>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</si>
  <si>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</si>
  <si>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</si>
  <si>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</si>
  <si>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</si>
  <si>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</si>
  <si>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</si>
  <si>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</si>
  <si>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</si>
  <si>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</si>
  <si>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</si>
  <si>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</si>
  <si>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</si>
  <si>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</si>
  <si>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</si>
  <si>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</si>
  <si>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</si>
  <si>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</si>
  <si>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</si>
  <si>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</si>
  <si>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</si>
  <si>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</si>
  <si>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</si>
  <si>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</si>
  <si>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</si>
  <si>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</si>
  <si>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</si>
  <si>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</si>
  <si>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</si>
  <si>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</si>
  <si>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</si>
  <si>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</si>
  <si>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</si>
  <si>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</si>
  <si>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</si>
  <si>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</si>
  <si>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</si>
  <si>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</si>
  <si>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</si>
  <si>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</si>
  <si>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</si>
  <si>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</si>
  <si>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</si>
  <si>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</si>
  <si>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</si>
  <si>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</si>
  <si>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</si>
  <si>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</si>
  <si>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</si>
  <si>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</si>
  <si>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</si>
  <si>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</si>
  <si>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</si>
  <si>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</si>
  <si>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</si>
  <si>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</si>
  <si>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</si>
  <si>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</si>
  <si>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</si>
  <si>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</si>
  <si>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</si>
  <si>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</si>
  <si>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</si>
  <si>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</si>
  <si>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</si>
  <si>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</si>
  <si>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</si>
  <si>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</si>
  <si>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</si>
  <si>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</si>
  <si>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</si>
  <si>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</si>
  <si>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</si>
  <si>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</si>
  <si>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</si>
  <si>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</si>
  <si>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</si>
  <si>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</si>
  <si>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</si>
  <si>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</si>
  <si>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</si>
  <si>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</si>
  <si>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</si>
  <si>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</si>
  <si>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</si>
  <si>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</si>
  <si>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</si>
  <si>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</si>
  <si>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</si>
  <si>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</si>
  <si>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</si>
  <si>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</si>
  <si>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</si>
  <si>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</si>
  <si>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</si>
  <si>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</si>
  <si>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</si>
  <si>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</si>
  <si>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</si>
  <si>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</si>
  <si>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</si>
  <si>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</si>
  <si>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</si>
  <si>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</si>
  <si>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</si>
  <si>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</si>
  <si>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</si>
  <si>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</si>
  <si>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</si>
  <si>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</si>
  <si>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</si>
  <si>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</si>
  <si>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</si>
  <si>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</si>
  <si>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</si>
  <si>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</si>
  <si>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</si>
  <si>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</si>
  <si>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</si>
  <si>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</si>
  <si>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</si>
  <si>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</si>
  <si>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</si>
  <si>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</si>
  <si>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</si>
  <si>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</si>
  <si>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</si>
  <si>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</si>
  <si>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</si>
  <si>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</si>
  <si>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</si>
  <si>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</si>
  <si>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</si>
  <si>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</si>
  <si>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</si>
  <si>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</si>
  <si>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</si>
  <si>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</si>
  <si>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</si>
  <si>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</si>
  <si>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</si>
  <si>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</si>
  <si>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</si>
  <si>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</si>
  <si>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</si>
  <si>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</si>
  <si>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</si>
  <si>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</si>
  <si>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</si>
  <si>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</si>
  <si>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</si>
  <si>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</si>
  <si>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</si>
  <si>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</si>
  <si>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</si>
  <si>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</si>
  <si>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</si>
  <si>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</si>
  <si>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</si>
  <si>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</si>
  <si>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</si>
  <si>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</si>
  <si>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</si>
  <si>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</si>
  <si>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</si>
  <si>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</si>
  <si>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</si>
  <si>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</si>
  <si>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</si>
  <si>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</si>
  <si>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</si>
  <si>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</si>
  <si>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</si>
  <si>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</si>
  <si>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</si>
  <si>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</si>
  <si>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</si>
  <si>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</si>
  <si>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</si>
  <si>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</si>
  <si>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</si>
  <si>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</si>
  <si>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</si>
  <si>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</si>
  <si>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</si>
  <si>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</si>
  <si>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</si>
  <si>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</si>
  <si>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</si>
  <si>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</si>
  <si>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</si>
  <si>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</si>
  <si>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</si>
  <si>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</si>
  <si>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</si>
  <si>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</si>
  <si>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</si>
  <si>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</si>
  <si>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</si>
  <si>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</si>
  <si>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</si>
  <si>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</si>
  <si>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</si>
  <si>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</si>
  <si>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</si>
  <si>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</si>
  <si>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</si>
  <si>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</si>
  <si>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</si>
  <si>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</si>
  <si>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</si>
  <si>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</si>
  <si>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</si>
  <si>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</si>
  <si>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</si>
  <si>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</si>
  <si>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</si>
  <si>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</si>
  <si>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</si>
  <si>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</si>
  <si>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</si>
  <si>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</si>
  <si>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</si>
  <si>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</si>
  <si>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</si>
  <si>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</si>
  <si>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</si>
  <si>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</si>
  <si>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</si>
  <si>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</si>
  <si>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</si>
  <si>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</si>
  <si>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</si>
  <si>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</si>
  <si>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</si>
  <si>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</si>
  <si>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</si>
  <si>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</si>
  <si>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</si>
  <si>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</si>
  <si>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</si>
  <si>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</si>
  <si>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</si>
  <si>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</si>
  <si>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</si>
  <si>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</si>
  <si>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</si>
  <si>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</si>
  <si>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</si>
  <si>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</si>
  <si>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</si>
  <si>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</si>
  <si>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</si>
  <si>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</si>
  <si>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</si>
  <si>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</si>
  <si>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</si>
  <si>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</si>
  <si>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</si>
  <si>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</si>
  <si>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</si>
  <si>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</si>
  <si>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</si>
  <si>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</si>
  <si>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</si>
  <si>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</si>
  <si>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</si>
  <si>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</si>
  <si>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</si>
  <si>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</si>
  <si>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</si>
  <si>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</si>
  <si>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</si>
  <si>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</si>
  <si>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</si>
  <si>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</si>
  <si>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</si>
  <si>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</si>
  <si>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</si>
  <si>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</si>
  <si>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</si>
  <si>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</si>
  <si>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</si>
  <si>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</si>
  <si>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</si>
  <si>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</si>
  <si>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</si>
  <si>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</si>
  <si>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</si>
  <si>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</si>
  <si>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</si>
  <si>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</si>
  <si>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</si>
  <si>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</si>
  <si>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</si>
  <si>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</si>
  <si>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</si>
  <si>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</si>
  <si>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</si>
  <si>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</si>
  <si>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</si>
  <si>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</si>
  <si>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</si>
  <si>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</si>
  <si>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</si>
  <si>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</si>
  <si>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</si>
  <si>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</si>
  <si>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</si>
  <si>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</si>
  <si>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</si>
  <si>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</si>
  <si>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</si>
  <si>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</si>
  <si>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</si>
  <si>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</si>
  <si>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</si>
  <si>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</si>
  <si>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</si>
  <si>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</si>
  <si>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</si>
  <si>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</si>
  <si>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</si>
  <si>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</si>
  <si>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</si>
  <si>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</si>
  <si>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</si>
  <si>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</si>
  <si>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</si>
  <si>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</si>
  <si>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</si>
  <si>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</si>
  <si>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</si>
  <si>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</si>
  <si>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</si>
  <si>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</si>
  <si>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</si>
  <si>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</si>
  <si>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</si>
  <si>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</si>
  <si>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</si>
  <si>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</si>
  <si>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</si>
  <si>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</si>
  <si>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</si>
  <si>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</si>
  <si>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</si>
  <si>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</si>
  <si>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</si>
  <si>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</si>
  <si>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</si>
  <si>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</si>
  <si>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</si>
  <si>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</si>
  <si>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</si>
  <si>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</si>
  <si>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</si>
  <si>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</si>
  <si>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</si>
  <si>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</si>
  <si>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</si>
  <si>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</si>
  <si>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</si>
  <si>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</si>
  <si>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</si>
  <si>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</si>
  <si>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</si>
  <si>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</si>
  <si>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</si>
  <si>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</si>
  <si>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</si>
  <si>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</si>
  <si>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</si>
  <si>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</si>
  <si>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</si>
  <si>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</si>
  <si>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</si>
  <si>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</si>
  <si>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</si>
  <si>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</si>
  <si>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</si>
  <si>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</si>
  <si>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</si>
  <si>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</si>
  <si>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</si>
  <si>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</si>
  <si>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</si>
  <si>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</si>
  <si>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</si>
  <si>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</si>
  <si>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</si>
  <si>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</si>
  <si>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</si>
  <si>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</si>
  <si>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</si>
  <si>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</si>
  <si>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</si>
  <si>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</si>
  <si>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</si>
  <si>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</si>
  <si>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</si>
  <si>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</si>
  <si>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</si>
  <si>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</si>
  <si>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</si>
  <si>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</si>
  <si>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</si>
  <si>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</si>
  <si>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</si>
  <si>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</si>
  <si>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</si>
  <si>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</si>
  <si>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</si>
  <si>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</si>
  <si>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</si>
  <si>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</si>
  <si>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</si>
  <si>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</si>
  <si>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</si>
  <si>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</si>
  <si>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</si>
  <si>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</si>
  <si>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</si>
  <si>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</si>
  <si>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</si>
  <si>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</si>
  <si>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</si>
  <si>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</si>
  <si>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</si>
  <si>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</si>
  <si>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</si>
  <si>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</si>
  <si>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</si>
  <si>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</si>
  <si>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</si>
  <si>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</si>
  <si>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</si>
  <si>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</si>
  <si>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</si>
  <si>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</si>
  <si>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</si>
  <si>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</si>
  <si>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</si>
  <si>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</si>
  <si>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</si>
  <si>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</si>
  <si>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</si>
  <si>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</si>
  <si>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</si>
  <si>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</si>
  <si>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</si>
  <si>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</si>
  <si>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</si>
  <si>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</si>
  <si>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</si>
  <si>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</si>
  <si>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</si>
  <si>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</si>
  <si>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</si>
  <si>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</si>
  <si>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</si>
  <si>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</si>
  <si>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</si>
  <si>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</si>
  <si>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</si>
  <si>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</si>
  <si>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</si>
  <si>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</si>
  <si>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</si>
  <si>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</si>
  <si>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</si>
  <si>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</si>
  <si>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</si>
  <si>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</si>
  <si>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</si>
  <si>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</si>
  <si>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</si>
  <si>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</si>
  <si>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</si>
  <si>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</si>
  <si>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</si>
  <si>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</si>
  <si>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</si>
  <si>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</si>
  <si>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</si>
  <si>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</si>
  <si>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</si>
  <si>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</si>
  <si>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</si>
  <si>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</si>
  <si>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</si>
  <si>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</si>
  <si>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</si>
  <si>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</si>
  <si>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</si>
  <si>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</si>
  <si>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</si>
  <si>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</si>
  <si>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</si>
  <si>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</si>
  <si>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</si>
  <si>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</si>
  <si>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</si>
  <si>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</si>
  <si>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</si>
  <si>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</si>
  <si>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</si>
  <si>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</si>
  <si>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</si>
  <si>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</si>
  <si>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</si>
  <si>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</si>
  <si>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</si>
  <si>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</si>
  <si>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</si>
  <si>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</si>
  <si>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</si>
  <si>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</si>
  <si>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</si>
  <si>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</si>
  <si>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</si>
  <si>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</si>
  <si>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</si>
  <si>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</si>
  <si>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</si>
  <si>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</si>
  <si>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</si>
  <si>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</si>
  <si>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</si>
  <si>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</si>
  <si>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</si>
  <si>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</si>
  <si>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</si>
  <si>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</si>
  <si>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</si>
  <si>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</si>
  <si>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</si>
  <si>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</si>
  <si>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</si>
  <si>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</si>
  <si>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</si>
  <si>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</si>
  <si>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</si>
  <si>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</si>
  <si>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</si>
  <si>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</si>
  <si>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</si>
  <si>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</si>
  <si>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</si>
  <si>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</si>
  <si>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</si>
  <si>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</si>
  <si>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</si>
  <si>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</si>
  <si>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</si>
  <si>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</si>
  <si>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</si>
  <si>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</si>
  <si>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</si>
  <si>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</si>
  <si>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</si>
  <si>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</si>
  <si>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</si>
  <si>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</si>
  <si>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</si>
  <si>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</si>
  <si>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</si>
  <si>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</si>
  <si>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</si>
  <si>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</si>
  <si>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</si>
  <si>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</si>
  <si>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</si>
  <si>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</si>
  <si>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</si>
  <si>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</si>
  <si>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</si>
  <si>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</si>
  <si>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</si>
  <si>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</si>
  <si>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</si>
  <si>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</si>
  <si>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</si>
  <si>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</si>
  <si>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</si>
  <si>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</si>
  <si>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</si>
  <si>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</si>
  <si>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</si>
  <si>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</si>
  <si>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</si>
  <si>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</si>
  <si>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</si>
  <si>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</si>
  <si>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</si>
  <si>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</si>
  <si>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</si>
  <si>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</si>
  <si>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</si>
  <si>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</si>
  <si>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</si>
  <si>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</si>
  <si>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</si>
  <si>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</si>
  <si>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</si>
  <si>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</si>
  <si>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</si>
  <si>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</si>
  <si>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</si>
  <si>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</si>
  <si>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</si>
  <si>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</si>
  <si>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</si>
  <si>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</si>
  <si>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</si>
  <si>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</si>
  <si>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</si>
  <si>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</si>
  <si>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</si>
  <si>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</si>
  <si>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</si>
  <si>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</si>
  <si>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</si>
  <si>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</si>
  <si>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</si>
  <si>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</si>
  <si>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</si>
  <si>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</si>
  <si>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</si>
  <si>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</si>
  <si>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</si>
  <si>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</si>
  <si>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</si>
  <si>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</si>
  <si>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</si>
  <si>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</si>
  <si>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</si>
  <si>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</si>
  <si>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</si>
  <si>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</si>
  <si>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</si>
  <si>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</si>
  <si>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</si>
  <si>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</si>
  <si>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</si>
  <si>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</si>
  <si>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</si>
  <si>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</si>
  <si>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</si>
  <si>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</si>
  <si>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</si>
  <si>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</si>
  <si>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</si>
  <si>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</si>
  <si>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</si>
  <si>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</si>
  <si>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</si>
  <si>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</si>
  <si>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</si>
  <si>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</si>
  <si>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</si>
  <si>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</si>
  <si>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</si>
  <si>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</si>
  <si>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</si>
  <si>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</si>
  <si>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</si>
  <si>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</si>
  <si>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</si>
  <si>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</si>
  <si>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</si>
  <si>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</si>
  <si>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</si>
  <si>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</si>
  <si>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</si>
  <si>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</si>
  <si>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</si>
  <si>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</si>
  <si>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</si>
  <si>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</si>
  <si>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</si>
  <si>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</si>
  <si>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</si>
  <si>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</si>
  <si>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</si>
  <si>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</si>
  <si>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</si>
  <si>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</si>
  <si>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</si>
  <si>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</si>
  <si>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</si>
  <si>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</si>
  <si>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</si>
  <si>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</si>
  <si>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</si>
  <si>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</si>
  <si>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</si>
  <si>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</si>
  <si>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</si>
  <si>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</si>
  <si>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</si>
  <si>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</si>
  <si>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</si>
  <si>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</si>
  <si>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</si>
  <si>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</si>
  <si>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</si>
  <si>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</si>
  <si>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</si>
  <si>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</si>
  <si>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</si>
  <si>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</si>
  <si>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</si>
  <si>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</si>
  <si>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</si>
  <si>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</si>
  <si>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</si>
  <si>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</si>
  <si>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</si>
  <si>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</si>
  <si>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</si>
  <si>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</si>
  <si>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</si>
  <si>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</si>
  <si>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</si>
  <si>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</si>
  <si>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</si>
  <si>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</si>
  <si>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</si>
  <si>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</si>
  <si>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</si>
  <si>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</si>
  <si>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</si>
  <si>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</si>
  <si>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</si>
  <si>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</si>
  <si>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</si>
  <si>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</si>
  <si>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</si>
  <si>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</si>
  <si>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</si>
  <si>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</si>
  <si>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</si>
  <si>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</si>
  <si>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</si>
  <si>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</si>
  <si>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</si>
  <si>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</si>
  <si>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</si>
  <si>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</si>
  <si>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</si>
  <si>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</si>
  <si>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</si>
  <si>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</si>
  <si>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</si>
  <si>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</si>
  <si>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</si>
  <si>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</si>
  <si>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</si>
  <si>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</si>
  <si>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</si>
  <si>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</si>
  <si>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</si>
  <si>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</si>
  <si>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</si>
  <si>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</si>
  <si>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</si>
  <si>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</si>
  <si>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</si>
  <si>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</si>
  <si>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</si>
  <si>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</si>
  <si>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</si>
  <si>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</si>
  <si>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</si>
  <si>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</si>
  <si>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</si>
  <si>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</si>
  <si>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</si>
  <si>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</si>
  <si>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</si>
  <si>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</si>
  <si>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</si>
  <si>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</si>
  <si>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</si>
  <si>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</si>
  <si>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</si>
  <si>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</si>
  <si>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</si>
  <si>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</si>
  <si>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</si>
  <si>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</si>
  <si>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</si>
  <si>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</si>
  <si>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</si>
  <si>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</si>
  <si>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</si>
  <si>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</si>
  <si>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</si>
  <si>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</si>
  <si>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</si>
  <si>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</si>
  <si>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</si>
  <si>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</si>
  <si>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</si>
  <si>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</si>
  <si>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</si>
  <si>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</si>
  <si>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</si>
  <si>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</si>
  <si>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</si>
  <si>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</si>
  <si>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</si>
  <si>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</si>
  <si>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</si>
  <si>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</si>
  <si>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</si>
  <si>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</si>
  <si>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</si>
  <si>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</si>
  <si>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</si>
  <si>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</si>
  <si>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</si>
  <si>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</si>
  <si>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</si>
  <si>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</si>
  <si>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</si>
  <si>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</si>
  <si>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</si>
  <si>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</si>
  <si>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</si>
  <si>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</si>
  <si>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</si>
  <si>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</si>
  <si>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</si>
  <si>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</si>
  <si>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</si>
  <si>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</si>
  <si>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</si>
  <si>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</si>
  <si>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</si>
  <si>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</si>
  <si>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</si>
  <si>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</si>
  <si>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</si>
  <si>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</si>
  <si>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</si>
  <si>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</si>
  <si>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</si>
  <si>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</si>
  <si>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</si>
  <si>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</si>
  <si>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</si>
  <si>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</si>
  <si>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</si>
  <si>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</si>
  <si>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</si>
  <si>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</si>
  <si>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</si>
  <si>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</si>
  <si>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</si>
  <si>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</si>
  <si>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</si>
  <si>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</si>
  <si>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</si>
  <si>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</si>
  <si>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</si>
  <si>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</si>
  <si>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</si>
  <si>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</si>
  <si>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</si>
  <si>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</si>
  <si>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</si>
  <si>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</si>
  <si>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</si>
  <si>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</si>
  <si>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</si>
  <si>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</si>
  <si>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</si>
  <si>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</si>
  <si>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</si>
  <si>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</si>
  <si>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</si>
  <si>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</si>
  <si>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</si>
  <si>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</si>
  <si>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</si>
  <si>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</si>
  <si>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</si>
  <si>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</si>
  <si>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</si>
  <si>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</si>
  <si>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</si>
  <si>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</si>
  <si>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</si>
  <si>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</si>
  <si>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</si>
  <si>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</si>
  <si>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</si>
  <si>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</si>
  <si>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</si>
  <si>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</si>
  <si>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</si>
  <si>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</si>
  <si>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</si>
  <si>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</si>
  <si>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</si>
  <si>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</si>
  <si>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</si>
  <si>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</si>
  <si>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</si>
  <si>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</si>
  <si>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</si>
  <si>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</si>
  <si>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</si>
  <si>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</si>
  <si>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</si>
  <si>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</si>
  <si>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</si>
  <si>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</si>
  <si>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</si>
  <si>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</si>
  <si>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</si>
  <si>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</si>
  <si>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</si>
  <si>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</si>
  <si>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</si>
  <si>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</si>
  <si>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</si>
  <si>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</si>
  <si>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</si>
  <si>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</si>
  <si>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</si>
  <si>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</si>
  <si>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</si>
  <si>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</si>
  <si>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</si>
  <si>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</si>
  <si>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</si>
  <si>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</si>
  <si>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</si>
  <si>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</si>
  <si>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</si>
  <si>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</si>
  <si>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</si>
  <si>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</si>
  <si>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</si>
  <si>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</si>
  <si>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</si>
  <si>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</si>
  <si>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</si>
  <si>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</si>
  <si>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</si>
  <si>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</si>
  <si>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</si>
  <si>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</si>
  <si>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</si>
  <si>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</si>
  <si>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</si>
  <si>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</si>
  <si>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</si>
  <si>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</si>
  <si>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</si>
  <si>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</si>
  <si>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</si>
  <si>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</si>
  <si>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</si>
  <si>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</si>
  <si>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</si>
  <si>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</si>
  <si>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</si>
  <si>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</si>
  <si>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</si>
  <si>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</si>
  <si>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</si>
  <si>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</si>
  <si>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</si>
  <si>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</si>
  <si>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</si>
  <si>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</si>
  <si>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</si>
  <si>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</si>
  <si>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</si>
  <si>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</si>
  <si>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</si>
  <si>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</si>
  <si>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</si>
  <si>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</si>
  <si>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</si>
  <si>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</si>
  <si>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</si>
  <si>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</si>
  <si>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</si>
  <si>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</si>
  <si>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</si>
  <si>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</si>
  <si>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</si>
  <si>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</si>
  <si>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</si>
  <si>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</si>
  <si>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</si>
  <si>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</si>
  <si>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</si>
  <si>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</si>
  <si>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</si>
  <si>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</si>
  <si>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</si>
  <si>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</si>
  <si>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</si>
  <si>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</si>
  <si>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</si>
  <si>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</si>
  <si>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</si>
  <si>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</si>
  <si>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</si>
  <si>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</si>
  <si>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</si>
  <si>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</si>
  <si>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</si>
  <si>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</si>
  <si>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</si>
  <si>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</si>
  <si>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</si>
  <si>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</si>
  <si>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</si>
  <si>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</si>
  <si>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</si>
  <si>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</si>
  <si>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</si>
  <si>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</si>
  <si>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</si>
  <si>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</si>
  <si>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</si>
  <si>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</si>
  <si>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</si>
  <si>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</si>
  <si>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</si>
  <si>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</si>
  <si>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</si>
  <si>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</si>
  <si>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</si>
  <si>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</si>
  <si>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</si>
  <si>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</si>
  <si>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</si>
  <si>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</si>
  <si>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</si>
  <si>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</si>
  <si>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</si>
  <si>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</si>
  <si>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</si>
  <si>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</si>
  <si>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</si>
  <si>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</si>
  <si>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</si>
  <si>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</si>
  <si>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</si>
  <si>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</si>
  <si>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</si>
  <si>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</si>
  <si>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</si>
  <si>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</si>
  <si>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</si>
  <si>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</si>
  <si>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</si>
  <si>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</si>
  <si>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</si>
  <si>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</si>
  <si>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</si>
  <si>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</si>
  <si>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</si>
  <si>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</si>
  <si>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</si>
  <si>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</si>
  <si>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</si>
  <si>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</si>
  <si>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</si>
  <si>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</si>
  <si>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</si>
  <si>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</si>
  <si>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</si>
  <si>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</si>
  <si>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</si>
  <si>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</si>
  <si>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</si>
  <si>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</si>
  <si>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</si>
  <si>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</si>
  <si>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</si>
  <si>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</si>
  <si>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</si>
  <si>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</si>
  <si>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</si>
  <si>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</si>
  <si>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</si>
  <si>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</si>
  <si>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</si>
  <si>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</si>
  <si>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</si>
  <si>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</si>
  <si>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</si>
  <si>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</si>
  <si>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</si>
  <si>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</si>
  <si>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</si>
  <si>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</si>
  <si>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</si>
  <si>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</si>
  <si>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</si>
  <si>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</si>
  <si>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</si>
  <si>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</si>
  <si>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</si>
  <si>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</si>
  <si>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</si>
  <si>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</si>
  <si>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</si>
  <si>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</si>
  <si>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</si>
  <si>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</si>
  <si>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</si>
  <si>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</si>
  <si>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</si>
  <si>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</si>
  <si>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</si>
  <si>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</si>
  <si>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</si>
  <si>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</si>
  <si>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</si>
  <si>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</si>
  <si>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</si>
  <si>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</si>
  <si>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</si>
  <si>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</si>
  <si>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</si>
  <si>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</si>
  <si>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</si>
  <si>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</si>
  <si>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</si>
  <si>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</si>
  <si>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</si>
  <si>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</si>
  <si>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</si>
  <si>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</si>
  <si>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</si>
  <si>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</si>
  <si>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</si>
  <si>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</si>
  <si>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</si>
  <si>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</si>
  <si>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</si>
  <si>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</si>
  <si>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</si>
  <si>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</si>
  <si>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</si>
  <si>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</si>
  <si>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</si>
  <si>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</si>
  <si>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</si>
  <si>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</si>
  <si>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</si>
  <si>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</si>
  <si>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</si>
  <si>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</si>
  <si>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</si>
  <si>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</si>
  <si>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</si>
  <si>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</si>
  <si>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</si>
  <si>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</si>
  <si>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</si>
  <si>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</si>
  <si>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</si>
  <si>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</si>
  <si>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</si>
  <si>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</si>
  <si>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</si>
  <si>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</si>
  <si>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</si>
  <si>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</si>
  <si>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</si>
  <si>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</si>
  <si>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</si>
  <si>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</si>
  <si>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</si>
  <si>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</si>
  <si>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</si>
  <si>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</si>
  <si>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</si>
  <si>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</si>
  <si>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</si>
  <si>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</si>
  <si>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</si>
  <si>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</si>
  <si>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</si>
  <si>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</si>
  <si>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</si>
  <si>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</si>
  <si>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</si>
  <si>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</si>
  <si>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</si>
  <si>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</si>
  <si>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</si>
  <si>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</si>
  <si>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</si>
  <si>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</si>
  <si>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</si>
  <si>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</si>
  <si>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</si>
  <si>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</si>
  <si>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</si>
  <si>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</si>
  <si>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</si>
  <si>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</si>
  <si>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</si>
  <si>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</si>
  <si>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</si>
  <si>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</si>
  <si>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</si>
  <si>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</si>
  <si>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</si>
  <si>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</si>
  <si>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</si>
  <si>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</si>
  <si>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</si>
  <si>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</si>
  <si>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</si>
  <si>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</si>
  <si>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</si>
  <si>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</si>
  <si>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</si>
  <si>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</si>
  <si>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</si>
  <si>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</si>
  <si>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</si>
  <si>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</si>
  <si>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</si>
  <si>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</si>
  <si>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</si>
  <si>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</si>
  <si>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</si>
  <si>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</si>
  <si>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</si>
  <si>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</si>
  <si>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</si>
  <si>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</si>
  <si>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</si>
  <si>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</si>
  <si>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</si>
  <si>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</si>
  <si>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</si>
  <si>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</si>
  <si>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</si>
  <si>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</si>
  <si>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</si>
  <si>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</si>
  <si>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</si>
  <si>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</si>
  <si>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</si>
  <si>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</si>
  <si>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</si>
  <si>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</si>
  <si>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</si>
  <si>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</si>
  <si>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</si>
  <si>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</si>
  <si>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</si>
  <si>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</si>
  <si>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</si>
  <si>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</si>
  <si>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</si>
  <si>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</si>
  <si>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</si>
  <si>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</si>
  <si>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</si>
  <si>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</si>
  <si>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</si>
  <si>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</si>
  <si>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</si>
  <si>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</si>
  <si>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</si>
  <si>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</si>
  <si>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</si>
  <si>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</si>
  <si>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</si>
  <si>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</si>
  <si>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</si>
  <si>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</si>
  <si>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</si>
  <si>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</si>
  <si>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</si>
  <si>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</si>
  <si>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</si>
  <si>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</si>
  <si>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</si>
  <si>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</si>
  <si>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</si>
  <si>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</si>
  <si>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</si>
  <si>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</si>
  <si>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</si>
  <si>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</si>
  <si>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</si>
  <si>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</si>
  <si>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</si>
  <si>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</si>
  <si>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</si>
  <si>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</si>
  <si>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</si>
  <si>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</si>
  <si>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</si>
  <si>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</si>
  <si>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</si>
  <si>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</si>
  <si>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</si>
  <si>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</si>
  <si>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</si>
  <si>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</si>
  <si>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</si>
  <si>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</si>
  <si>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</si>
  <si>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</si>
  <si>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</si>
  <si>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</si>
  <si>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</si>
  <si>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</si>
  <si>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</si>
  <si>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</si>
  <si>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</si>
  <si>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</si>
  <si>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</si>
  <si>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</si>
  <si>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</si>
  <si>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</si>
  <si>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</si>
  <si>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</si>
  <si>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</si>
  <si>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</si>
  <si>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</si>
  <si>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</si>
  <si>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</si>
  <si>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</si>
  <si>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</si>
  <si>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</si>
  <si>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</si>
  <si>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</si>
  <si>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</si>
  <si>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</si>
  <si>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</si>
  <si>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</si>
  <si>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</si>
  <si>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</si>
  <si>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</si>
  <si>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</si>
  <si>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</si>
  <si>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</si>
  <si>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</si>
  <si>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</si>
  <si>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</si>
  <si>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</si>
  <si>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</si>
  <si>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</si>
  <si>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</si>
  <si>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</si>
  <si>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</si>
  <si>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</si>
  <si>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</si>
  <si>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</si>
  <si>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</si>
  <si>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</si>
  <si>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</si>
  <si>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</si>
  <si>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</si>
  <si>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</si>
  <si>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</si>
  <si>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</si>
  <si>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</si>
  <si>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</si>
  <si>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</si>
  <si>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</si>
  <si>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</si>
  <si>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</si>
  <si>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</si>
  <si>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</si>
  <si>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</si>
  <si>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</si>
  <si>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</si>
  <si>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</si>
  <si>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</si>
  <si>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</si>
  <si>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</si>
  <si>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</si>
  <si>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</si>
  <si>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</si>
  <si>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</si>
  <si>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</si>
  <si>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</si>
  <si>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</si>
  <si>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</si>
  <si>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</si>
  <si>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</si>
  <si>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</si>
  <si>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</si>
  <si>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</si>
  <si>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</si>
  <si>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</si>
  <si>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</si>
  <si>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</si>
  <si>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</si>
  <si>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</si>
  <si>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</si>
  <si>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</si>
  <si>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</si>
  <si>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</si>
  <si>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</si>
  <si>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</si>
  <si>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</si>
  <si>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</si>
  <si>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</si>
  <si>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</si>
  <si>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</si>
  <si>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</si>
  <si>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</si>
  <si>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</si>
  <si>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</si>
  <si>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</si>
  <si>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</si>
  <si>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</si>
  <si>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</si>
  <si>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</si>
  <si>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</si>
  <si>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</si>
  <si>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</si>
  <si>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</si>
  <si>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</si>
  <si>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</si>
  <si>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</si>
  <si>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</si>
  <si>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</si>
  <si>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</si>
  <si>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</si>
  <si>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</si>
  <si>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</si>
  <si>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</si>
  <si>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</si>
  <si>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</si>
  <si>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</si>
  <si>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</si>
  <si>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</si>
  <si>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</si>
  <si>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</si>
  <si>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</si>
  <si>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</si>
  <si>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</si>
  <si>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</si>
  <si>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</si>
  <si>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</si>
  <si>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</si>
  <si>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</si>
  <si>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</si>
  <si>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</si>
  <si>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</si>
  <si>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</si>
  <si>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</si>
  <si>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</si>
  <si>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</si>
  <si>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</si>
  <si>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</si>
  <si>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</si>
  <si>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</si>
  <si>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</si>
  <si>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</si>
  <si>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</si>
  <si>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</si>
  <si>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</si>
  <si>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</si>
  <si>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</si>
  <si>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</si>
  <si>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</si>
  <si>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</si>
  <si>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</si>
  <si>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</si>
  <si>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</si>
  <si>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</si>
  <si>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</si>
  <si>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</si>
  <si>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</si>
  <si>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</si>
  <si>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</si>
  <si>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</si>
  <si>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</si>
  <si>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</si>
  <si>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</si>
  <si>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</si>
  <si>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</si>
  <si>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</si>
  <si>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</si>
  <si>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</si>
  <si>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</si>
  <si>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</si>
  <si>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</si>
  <si>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</si>
  <si>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</si>
  <si>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</si>
  <si>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</si>
  <si>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</si>
  <si>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</si>
  <si>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</si>
  <si>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</si>
  <si>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</si>
  <si>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</si>
  <si>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</si>
  <si>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</si>
  <si>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</si>
  <si>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</si>
  <si>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</si>
  <si>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</si>
  <si>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</si>
  <si>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</si>
  <si>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</si>
  <si>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</si>
  <si>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</si>
  <si>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</si>
  <si>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</si>
  <si>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</si>
  <si>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</si>
  <si>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</si>
  <si>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</si>
  <si>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</si>
  <si>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</si>
  <si>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</si>
  <si>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</si>
  <si>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</si>
  <si>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</si>
  <si>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</si>
  <si>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</si>
  <si>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</si>
  <si>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</si>
  <si>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</si>
  <si>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</si>
  <si>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</si>
  <si>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</si>
  <si>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</si>
  <si>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</si>
  <si>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</si>
  <si>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</si>
  <si>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</si>
  <si>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</si>
  <si>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</si>
  <si>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</si>
  <si>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</si>
  <si>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</si>
  <si>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</si>
  <si>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</si>
  <si>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</si>
  <si>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</si>
  <si>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</si>
  <si>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</si>
  <si>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</si>
  <si>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</si>
  <si>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</si>
  <si>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</si>
  <si>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</si>
  <si>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</si>
  <si>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</si>
  <si>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</si>
  <si>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</si>
  <si>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</si>
  <si>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</si>
  <si>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</si>
  <si>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</si>
  <si>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</si>
  <si>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</si>
  <si>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</si>
  <si>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</si>
  <si>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</si>
  <si>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</si>
  <si>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</si>
  <si>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</si>
  <si>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</si>
  <si>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</si>
  <si>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</si>
  <si>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</si>
  <si>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</si>
  <si>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</si>
  <si>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</si>
  <si>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</si>
  <si>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</si>
  <si>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</si>
  <si>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</si>
  <si>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</si>
  <si>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</si>
  <si>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</si>
  <si>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</si>
  <si>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</si>
  <si>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</si>
  <si>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</si>
  <si>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</si>
  <si>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</si>
  <si>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</si>
  <si>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</si>
  <si>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</si>
  <si>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</si>
  <si>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</si>
  <si>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</si>
  <si>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</si>
  <si>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</si>
  <si>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</si>
  <si>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</si>
  <si>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</si>
  <si>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</si>
  <si>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</si>
  <si>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</si>
  <si>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</si>
  <si>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</si>
  <si>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</si>
  <si>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</si>
  <si>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</si>
  <si>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</si>
  <si>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</si>
  <si>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</si>
  <si>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</si>
  <si>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</si>
  <si>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</si>
  <si>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</si>
  <si>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</si>
  <si>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</si>
  <si>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</si>
  <si>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</si>
  <si>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</si>
  <si>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</si>
  <si>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</si>
  <si>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</si>
  <si>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</si>
  <si>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</si>
  <si>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</si>
  <si>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</si>
  <si>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</si>
  <si>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</si>
  <si>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</si>
  <si>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</si>
  <si>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</si>
  <si>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</si>
  <si>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</si>
  <si>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</si>
  <si>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</si>
  <si>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</si>
  <si>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</si>
  <si>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</si>
  <si>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</si>
  <si>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</si>
  <si>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</si>
  <si>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</si>
  <si>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</si>
  <si>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</si>
  <si>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</si>
  <si>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</si>
  <si>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</si>
  <si>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</si>
  <si>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</si>
  <si>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</si>
  <si>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</si>
  <si>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</si>
  <si>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</si>
  <si>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</si>
  <si>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</si>
  <si>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</si>
  <si>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</si>
  <si>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</si>
  <si>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</si>
  <si>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</si>
  <si>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</si>
  <si>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</si>
  <si>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</si>
  <si>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</si>
  <si>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</si>
  <si>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</si>
  <si>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</si>
  <si>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</si>
  <si>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</si>
  <si>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</si>
  <si>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</si>
  <si>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</si>
  <si>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</si>
  <si>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</si>
  <si>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</si>
  <si>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</si>
  <si>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</si>
  <si>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</si>
  <si>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</si>
  <si>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</si>
  <si>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</si>
  <si>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</si>
  <si>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</si>
  <si>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</si>
  <si>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</si>
  <si>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</si>
  <si>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</si>
  <si>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</si>
  <si>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</si>
  <si>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</si>
  <si>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</si>
  <si>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</si>
  <si>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</si>
  <si>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</si>
  <si>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</si>
  <si>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</si>
  <si>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</si>
  <si>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</si>
  <si>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</si>
  <si>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</si>
  <si>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</si>
  <si>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</si>
  <si>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</si>
  <si>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</si>
  <si>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</si>
  <si>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</si>
  <si>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</si>
  <si>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</si>
  <si>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</si>
  <si>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</si>
  <si>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</si>
  <si>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</si>
  <si>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</si>
  <si>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</si>
  <si>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</si>
  <si>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</si>
  <si>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</si>
  <si>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</si>
  <si>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</si>
  <si>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</si>
  <si>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</si>
  <si>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</si>
  <si>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</si>
  <si>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</si>
  <si>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</si>
  <si>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</si>
  <si>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</si>
  <si>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</si>
  <si>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</si>
  <si>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</si>
  <si>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</si>
  <si>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</si>
  <si>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</si>
  <si>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</si>
  <si>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</si>
  <si>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</si>
  <si>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</si>
  <si>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</si>
  <si>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</si>
  <si>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</si>
  <si>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</si>
  <si>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</si>
  <si>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</si>
  <si>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</si>
  <si>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</si>
  <si>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</si>
  <si>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</si>
  <si>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</si>
  <si>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</si>
  <si>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</si>
  <si>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</si>
  <si>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</si>
  <si>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</si>
  <si>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</si>
  <si>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</si>
  <si>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</si>
  <si>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</si>
  <si>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</si>
  <si>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</si>
  <si>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</si>
  <si>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</si>
  <si>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</si>
  <si>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</si>
  <si>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</si>
  <si>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</si>
  <si>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</si>
  <si>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</si>
  <si>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</si>
  <si>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</si>
  <si>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</si>
  <si>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</si>
  <si>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</si>
  <si>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</si>
  <si>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</si>
  <si>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</si>
  <si>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</si>
  <si>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</si>
  <si>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</si>
  <si>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</si>
  <si>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</si>
  <si>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</si>
  <si>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</si>
  <si>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</si>
  <si>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</si>
  <si>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</si>
  <si>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</si>
  <si>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</si>
  <si>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</si>
  <si>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</si>
  <si>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</si>
  <si>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</si>
  <si>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</si>
  <si>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</si>
  <si>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</si>
  <si>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</si>
  <si>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</si>
  <si>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</si>
  <si>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</si>
  <si>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</si>
  <si>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</si>
  <si>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</si>
  <si>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</si>
  <si>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</si>
  <si>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</si>
  <si>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</si>
  <si>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</si>
  <si>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</si>
  <si>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</si>
  <si>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</si>
  <si>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</si>
  <si>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</si>
  <si>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</si>
  <si>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</si>
  <si>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</si>
  <si>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</si>
  <si>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</si>
  <si>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</si>
  <si>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</si>
  <si>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</si>
  <si>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</si>
  <si>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</si>
  <si>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</si>
  <si>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</si>
  <si>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</si>
  <si>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</si>
  <si>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</si>
  <si>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</si>
  <si>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</si>
  <si>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</si>
  <si>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</si>
  <si>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</si>
  <si>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</si>
  <si>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</si>
  <si>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</si>
  <si>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</si>
  <si>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</si>
  <si>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</si>
  <si>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</si>
  <si>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</si>
  <si>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</si>
  <si>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</si>
  <si>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</si>
  <si>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</si>
  <si>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</si>
  <si>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</si>
  <si>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</si>
  <si>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</si>
  <si>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</si>
  <si>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</si>
  <si>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</si>
  <si>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</si>
  <si>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</si>
  <si>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</si>
  <si>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</si>
  <si>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</si>
  <si>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</si>
  <si>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</si>
  <si>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</si>
  <si>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</si>
  <si>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</si>
  <si>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</si>
  <si>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</si>
  <si>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</si>
  <si>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</si>
  <si>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</si>
  <si>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</si>
  <si>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</si>
  <si>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</si>
  <si>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</si>
  <si>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</si>
  <si>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</si>
  <si>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</si>
  <si>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</si>
  <si>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</si>
  <si>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</si>
  <si>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</si>
  <si>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</si>
  <si>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</si>
  <si>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</si>
  <si>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</si>
  <si>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</si>
  <si>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</si>
  <si>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</si>
  <si>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</si>
  <si>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</si>
  <si>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</si>
  <si>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</si>
  <si>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</si>
  <si>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</si>
  <si>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</si>
  <si>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</si>
  <si>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</si>
  <si>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</si>
  <si>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</si>
  <si>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</si>
  <si>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</si>
  <si>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</si>
  <si>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</si>
  <si>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</si>
  <si>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</si>
  <si>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</si>
  <si>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</si>
  <si>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</si>
  <si>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</si>
  <si>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</si>
  <si>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</si>
  <si>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</si>
  <si>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</si>
  <si>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</si>
  <si>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</si>
  <si>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</si>
  <si>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</si>
  <si>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</si>
  <si>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</si>
  <si>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</si>
  <si>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</si>
  <si>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</si>
  <si>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</si>
  <si>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</si>
  <si>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</si>
  <si>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</si>
  <si>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</si>
  <si>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</si>
  <si>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</si>
  <si>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</si>
  <si>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</si>
  <si>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</si>
  <si>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</si>
  <si>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</si>
  <si>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</si>
  <si>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</si>
  <si>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</si>
  <si>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</si>
  <si>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</si>
  <si>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</si>
  <si>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</si>
  <si>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</si>
  <si>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</si>
  <si>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</si>
  <si>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</si>
  <si>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</si>
  <si>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</si>
  <si>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</si>
  <si>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</si>
  <si>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</si>
  <si>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</si>
  <si>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</si>
  <si>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</si>
  <si>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</si>
  <si>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</si>
  <si>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</si>
  <si>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</si>
  <si>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</si>
  <si>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</si>
  <si>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</si>
  <si>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</si>
  <si>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</si>
  <si>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</si>
  <si>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</si>
  <si>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</si>
  <si>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</si>
  <si>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</si>
  <si>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</si>
  <si>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</si>
  <si>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</si>
  <si>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</si>
  <si>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</si>
  <si>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</si>
  <si>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</si>
  <si>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</si>
  <si>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</si>
  <si>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</si>
  <si>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</si>
  <si>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</si>
  <si>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</si>
  <si>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</si>
  <si>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</si>
  <si>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</si>
  <si>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</si>
  <si>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</si>
  <si>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</si>
  <si>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</si>
  <si>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</si>
  <si>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</si>
  <si>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</si>
  <si>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</si>
  <si>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</si>
  <si>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</si>
  <si>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</si>
  <si>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</si>
  <si>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</si>
  <si>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</si>
  <si>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</si>
  <si>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</si>
  <si>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</si>
  <si>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</si>
  <si>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</si>
  <si>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</si>
  <si>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</si>
  <si>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</si>
  <si>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</si>
  <si>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</si>
  <si>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</si>
  <si>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</si>
  <si>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</si>
  <si>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</si>
  <si>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</si>
  <si>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</si>
  <si>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</si>
  <si>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</si>
  <si>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</si>
  <si>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</si>
  <si>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</si>
  <si>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</si>
  <si>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</si>
  <si>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</si>
  <si>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</si>
  <si>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</si>
  <si>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</si>
  <si>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</si>
  <si>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</si>
  <si>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</si>
  <si>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</si>
  <si>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</si>
  <si>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</si>
  <si>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</si>
  <si>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</si>
  <si>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</si>
  <si>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</si>
  <si>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</si>
  <si>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</si>
  <si>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</si>
  <si>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</si>
  <si>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</si>
  <si>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</si>
  <si>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</si>
  <si>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</si>
  <si>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</si>
  <si>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</si>
  <si>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</si>
  <si>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</si>
  <si>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</si>
  <si>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</si>
  <si>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</si>
  <si>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</si>
  <si>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</si>
  <si>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</si>
  <si>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</si>
  <si>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</si>
  <si>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</si>
  <si>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</si>
  <si>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</si>
  <si>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</si>
  <si>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</si>
  <si>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</si>
  <si>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</si>
  <si>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</si>
  <si>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</si>
  <si>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</si>
  <si>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</si>
  <si>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</si>
  <si>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</si>
  <si>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</si>
  <si>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</si>
  <si>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</si>
  <si>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</si>
  <si>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</si>
  <si>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</si>
  <si>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</si>
  <si>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</si>
  <si>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</si>
  <si>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</si>
  <si>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</si>
  <si>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</si>
  <si>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</si>
  <si>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</si>
  <si>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</si>
  <si>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</si>
  <si>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</si>
  <si>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</si>
  <si>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</si>
  <si>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</si>
  <si>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</si>
  <si>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</si>
  <si>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</si>
  <si>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</si>
  <si>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</si>
  <si>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</si>
  <si>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</si>
  <si>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</si>
  <si>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</si>
  <si>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</si>
  <si>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</si>
  <si>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</si>
  <si>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</si>
  <si>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</si>
  <si>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</si>
  <si>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</si>
  <si>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</si>
  <si>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</si>
  <si>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</si>
  <si>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</si>
  <si>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</si>
  <si>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</si>
  <si>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</si>
  <si>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</si>
  <si>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</si>
  <si>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</si>
  <si>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</si>
  <si>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</si>
  <si>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</si>
  <si>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</si>
  <si>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</si>
  <si>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</si>
  <si>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</si>
  <si>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</si>
  <si>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</si>
  <si>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</si>
  <si>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</si>
  <si>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</si>
  <si>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</si>
  <si>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</si>
  <si>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</si>
  <si>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</si>
  <si>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</si>
  <si>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</si>
  <si>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</si>
  <si>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</si>
  <si>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</si>
  <si>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</si>
  <si>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</si>
  <si>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</si>
  <si>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</si>
  <si>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</si>
  <si>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</si>
  <si>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</si>
  <si>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</si>
  <si>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</si>
  <si>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</si>
  <si>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</si>
  <si>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</si>
  <si>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</si>
  <si>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</si>
  <si>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</si>
  <si>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</si>
  <si>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</si>
  <si>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</si>
  <si>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</si>
  <si>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</si>
  <si>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</si>
  <si>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</si>
  <si>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</si>
  <si>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</si>
  <si>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</si>
  <si>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</si>
  <si>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</si>
  <si>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</si>
  <si>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</si>
  <si>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</si>
  <si>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</si>
  <si>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</si>
  <si>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</si>
  <si>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</si>
  <si>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</si>
  <si>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</si>
  <si>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</si>
  <si>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</si>
  <si>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</si>
  <si>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</si>
  <si>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</si>
  <si>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</si>
  <si>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</si>
  <si>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</si>
  <si>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</si>
  <si>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</si>
  <si>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</si>
  <si>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</si>
  <si>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</si>
  <si>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</si>
  <si>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</si>
  <si>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</si>
  <si>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</si>
  <si>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</si>
  <si>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</si>
  <si>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</si>
  <si>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</si>
  <si>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</si>
  <si>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</si>
  <si>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</si>
  <si>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</si>
  <si>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</si>
  <si>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</si>
  <si>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</si>
  <si>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</si>
  <si>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</si>
  <si>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</si>
  <si>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</si>
  <si>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</si>
  <si>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</si>
  <si>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</si>
  <si>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</si>
  <si>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</si>
  <si>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</si>
  <si>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</si>
  <si>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</si>
  <si>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</si>
  <si>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</si>
  <si>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</si>
  <si>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</si>
  <si>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</si>
  <si>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</si>
  <si>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</si>
  <si>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</si>
  <si>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</si>
  <si>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</si>
  <si>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</si>
  <si>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</si>
  <si>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</si>
  <si>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</si>
  <si>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</si>
  <si>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</si>
  <si>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</si>
  <si>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</si>
  <si>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</si>
  <si>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</si>
  <si>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</si>
  <si>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</si>
  <si>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</si>
  <si>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</si>
  <si>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</si>
  <si>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</si>
  <si>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</si>
  <si>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</si>
  <si>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</si>
  <si>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</si>
  <si>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</si>
  <si>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</si>
  <si>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</si>
  <si>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</si>
  <si>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</si>
  <si>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</si>
  <si>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</si>
  <si>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</si>
  <si>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</si>
  <si>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</si>
  <si>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</si>
  <si>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</si>
  <si>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</si>
  <si>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</si>
  <si>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</si>
  <si>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</si>
  <si>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</si>
  <si>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</si>
  <si>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</si>
  <si>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</si>
  <si>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</si>
  <si>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</si>
  <si>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</si>
  <si>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</si>
  <si>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</si>
  <si>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</si>
  <si>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</si>
  <si>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</si>
  <si>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</si>
  <si>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</si>
  <si>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</si>
  <si>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</si>
  <si>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</si>
  <si>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</si>
  <si>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</si>
  <si>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</si>
  <si>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</si>
  <si>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</si>
  <si>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</si>
  <si>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</si>
  <si>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</si>
  <si>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</si>
  <si>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</si>
  <si>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</si>
  <si>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</si>
  <si>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</si>
  <si>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</si>
  <si>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</si>
  <si>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</si>
  <si>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</si>
  <si>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</si>
  <si>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</si>
  <si>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</si>
  <si>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</si>
  <si>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</si>
  <si>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</si>
  <si>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</si>
  <si>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</si>
  <si>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</si>
  <si>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</si>
  <si>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</si>
  <si>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</si>
  <si>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</si>
  <si>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</si>
  <si>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</si>
  <si>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</si>
  <si>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</si>
  <si>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</si>
  <si>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</si>
  <si>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</si>
  <si>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</si>
  <si>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</si>
  <si>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</si>
  <si>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</si>
  <si>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</si>
  <si>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</si>
  <si>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</si>
  <si>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</si>
  <si>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</si>
  <si>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</si>
  <si>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</si>
  <si>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</si>
  <si>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</si>
  <si>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</si>
  <si>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</si>
  <si>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</si>
  <si>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</si>
  <si>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</si>
  <si>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</si>
  <si>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</si>
  <si>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</si>
  <si>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</si>
  <si>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</si>
  <si>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</si>
  <si>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</si>
  <si>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</si>
  <si>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</si>
  <si>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</si>
  <si>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</si>
  <si>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</si>
  <si>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</si>
  <si>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</si>
  <si>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</si>
  <si>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</si>
  <si>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</si>
  <si>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</si>
  <si>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</si>
  <si>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</si>
  <si>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</si>
  <si>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</si>
  <si>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</si>
  <si>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</si>
  <si>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</si>
  <si>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</si>
  <si>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</si>
  <si>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</si>
  <si>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</si>
  <si>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</si>
  <si>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</si>
  <si>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</si>
  <si>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</si>
  <si>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</si>
  <si>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</si>
  <si>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</si>
  <si>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</si>
  <si>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</si>
  <si>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</si>
  <si>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</si>
  <si>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</si>
  <si>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</si>
  <si>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</si>
  <si>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</si>
  <si>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</si>
  <si>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</si>
  <si>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</si>
  <si>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</si>
  <si>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</si>
  <si>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</si>
  <si>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</si>
  <si>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</si>
  <si>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</si>
  <si>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</si>
  <si>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</si>
  <si>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</si>
  <si>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</si>
  <si>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</si>
  <si>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</si>
  <si>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</si>
  <si>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</si>
  <si>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</si>
  <si>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</si>
  <si>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</si>
  <si>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</si>
  <si>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</si>
  <si>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</si>
  <si>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</si>
  <si>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</si>
  <si>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</si>
  <si>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</si>
  <si>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</si>
  <si>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</si>
  <si>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</si>
  <si>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</si>
  <si>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</si>
  <si>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</si>
  <si>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</si>
  <si>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</si>
  <si>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</si>
  <si>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</si>
  <si>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</si>
  <si>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</si>
  <si>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</si>
  <si>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</si>
  <si>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</si>
  <si>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</si>
  <si>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</si>
  <si>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</si>
  <si>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</si>
  <si>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</si>
  <si>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</si>
  <si>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</si>
  <si>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</si>
  <si>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</si>
  <si>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</si>
  <si>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</si>
  <si>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</si>
  <si>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</si>
  <si>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</si>
  <si>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</si>
  <si>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</si>
  <si>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</si>
  <si>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</si>
  <si>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</si>
  <si>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</si>
  <si>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</si>
  <si>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</si>
  <si>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</si>
  <si>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</si>
  <si>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</si>
  <si>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</si>
  <si>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</si>
  <si>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</si>
  <si>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</si>
  <si>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</si>
  <si>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</si>
  <si>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</si>
  <si>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</si>
  <si>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</si>
  <si>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</si>
  <si>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</si>
  <si>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</si>
  <si>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</si>
  <si>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</si>
  <si>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</si>
  <si>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</si>
  <si>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</si>
  <si>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</si>
  <si>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</si>
  <si>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</si>
  <si>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</si>
  <si>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</si>
  <si>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</si>
  <si>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</si>
  <si>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</si>
  <si>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</si>
  <si>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</si>
  <si>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</si>
  <si>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</si>
  <si>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</si>
  <si>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</si>
  <si>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</si>
  <si>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</si>
  <si>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</si>
  <si>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</si>
  <si>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</si>
  <si>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</si>
  <si>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</si>
  <si>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</si>
  <si>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</si>
  <si>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</si>
  <si>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</si>
  <si>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</si>
  <si>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</si>
  <si>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</si>
  <si>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</si>
  <si>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</si>
  <si>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</si>
  <si>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</si>
  <si>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</si>
  <si>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</si>
  <si>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</si>
  <si>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</si>
  <si>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</si>
  <si>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</si>
  <si>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</si>
  <si>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</si>
  <si>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</si>
  <si>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</si>
  <si>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</si>
  <si>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</si>
  <si>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</si>
  <si>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</si>
  <si>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</si>
  <si>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</si>
  <si>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</si>
  <si>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</si>
  <si>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</si>
  <si>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</si>
  <si>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</si>
  <si>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</si>
  <si>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</si>
  <si>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</si>
  <si>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</si>
  <si>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</si>
  <si>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</si>
  <si>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</si>
  <si>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</si>
  <si>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</si>
  <si>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</si>
  <si>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</si>
  <si>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</si>
  <si>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</si>
  <si>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</si>
  <si>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</si>
  <si>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</si>
  <si>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</si>
  <si>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</si>
  <si>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</si>
  <si>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</si>
  <si>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</si>
  <si>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</si>
  <si>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</si>
  <si>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</si>
  <si>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</si>
  <si>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</si>
  <si>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</si>
  <si>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</si>
  <si>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</si>
  <si>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</si>
  <si>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</si>
  <si>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</si>
  <si>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</si>
  <si>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</si>
  <si>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</si>
  <si>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</si>
  <si>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</si>
  <si>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</si>
  <si>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</si>
  <si>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</si>
  <si>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</si>
  <si>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</si>
  <si>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</si>
  <si>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</si>
  <si>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</si>
  <si>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</si>
  <si>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</si>
  <si>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</si>
  <si>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</si>
  <si>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</si>
  <si>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</si>
  <si>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</si>
  <si>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</si>
  <si>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</si>
  <si>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</si>
  <si>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</si>
  <si>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</si>
  <si>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</si>
  <si>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</si>
  <si>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</si>
  <si>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</si>
  <si>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</si>
  <si>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</si>
  <si>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</si>
  <si>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</si>
  <si>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</si>
  <si>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</si>
  <si>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</si>
  <si>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</si>
  <si>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</si>
  <si>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</si>
  <si>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</si>
  <si>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</si>
  <si>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</si>
  <si>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</si>
  <si>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</si>
  <si>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</si>
  <si>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</si>
  <si>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</si>
  <si>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</si>
  <si>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</si>
  <si>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</si>
  <si>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</si>
  <si>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</si>
  <si>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</si>
  <si>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</si>
  <si>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</si>
  <si>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</si>
  <si>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</si>
  <si>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</si>
  <si>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</si>
  <si>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</si>
  <si>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</si>
  <si>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</si>
  <si>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</si>
  <si>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</si>
  <si>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</si>
  <si>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</si>
  <si>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</si>
  <si>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</si>
  <si>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</si>
  <si>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</si>
  <si>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</si>
  <si>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</si>
  <si>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</si>
  <si>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</si>
  <si>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</si>
  <si>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</si>
  <si>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</si>
  <si>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</si>
  <si>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</si>
  <si>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</si>
  <si>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</si>
  <si>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</si>
  <si>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</si>
  <si>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</si>
  <si>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</si>
  <si>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</si>
  <si>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</si>
  <si>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</si>
  <si>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</si>
  <si>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</si>
  <si>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</si>
  <si>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</si>
  <si>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</si>
  <si>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</si>
  <si>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</si>
  <si>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</si>
  <si>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</si>
  <si>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</si>
  <si>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</si>
  <si>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</si>
  <si>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</si>
  <si>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</si>
  <si>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</si>
  <si>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</si>
  <si>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</si>
  <si>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</si>
  <si>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</si>
  <si>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</si>
  <si>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</si>
  <si>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</si>
  <si>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</si>
  <si>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</si>
  <si>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</si>
  <si>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</si>
  <si>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</si>
  <si>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</si>
  <si>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</si>
  <si>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</si>
  <si>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</si>
  <si>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</si>
  <si>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</si>
  <si>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</si>
  <si>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</si>
  <si>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</si>
  <si>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</si>
  <si>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</si>
  <si>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</si>
  <si>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</si>
  <si>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</si>
  <si>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</si>
  <si>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</si>
  <si>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</si>
  <si>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</si>
  <si>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</si>
  <si>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</si>
  <si>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</si>
  <si>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</si>
  <si>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</si>
  <si>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</si>
  <si>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</si>
  <si>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</si>
  <si>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</si>
  <si>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</si>
  <si>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</si>
  <si>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</si>
  <si>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</si>
  <si>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</si>
  <si>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</si>
  <si>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</si>
  <si>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</si>
  <si>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</si>
  <si>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</si>
  <si>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</si>
  <si>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</si>
  <si>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</si>
  <si>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</si>
  <si>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</si>
  <si>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</si>
  <si>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</si>
  <si>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</si>
  <si>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</si>
  <si>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</si>
  <si>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</si>
  <si>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</si>
  <si>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</si>
  <si>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</si>
  <si>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</si>
  <si>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</si>
  <si>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</si>
  <si>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</si>
  <si>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</si>
  <si>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</si>
  <si>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</si>
  <si>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</si>
  <si>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</si>
  <si>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</si>
  <si>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</si>
  <si>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</si>
  <si>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</si>
  <si>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</si>
  <si>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</si>
  <si>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</si>
  <si>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</si>
  <si>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</si>
  <si>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</si>
  <si>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</si>
  <si>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</si>
  <si>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</si>
  <si>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</si>
  <si>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</si>
  <si>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</si>
  <si>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</si>
  <si>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</si>
  <si>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</si>
  <si>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</si>
  <si>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</si>
  <si>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</si>
  <si>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</si>
  <si>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</si>
  <si>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</si>
  <si>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</si>
  <si>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</si>
  <si>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</si>
  <si>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</si>
  <si>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</si>
  <si>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</si>
  <si>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</si>
  <si>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</si>
  <si>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</si>
  <si>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</si>
  <si>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</si>
  <si>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</si>
  <si>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</si>
  <si>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</si>
  <si>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</si>
  <si>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</si>
  <si>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</si>
  <si>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</si>
  <si>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</si>
  <si>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</si>
  <si>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</si>
  <si>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</si>
  <si>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</si>
  <si>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</si>
  <si>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</si>
  <si>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</si>
  <si>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</si>
  <si>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</si>
  <si>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</si>
  <si>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</si>
  <si>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</si>
  <si>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</si>
  <si>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</si>
  <si>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</si>
  <si>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</si>
  <si>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</si>
  <si>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</si>
  <si>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</si>
  <si>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</si>
  <si>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</si>
  <si>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</si>
  <si>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</si>
  <si>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</si>
  <si>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</si>
  <si>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</si>
  <si>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</si>
  <si>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</si>
  <si>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</si>
  <si>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</si>
  <si>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</si>
  <si>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</si>
  <si>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</si>
  <si>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</si>
  <si>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</si>
  <si>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</si>
  <si>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</si>
  <si>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</si>
  <si>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</si>
  <si>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</si>
  <si>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</si>
  <si>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</si>
  <si>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</si>
  <si>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</si>
  <si>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</si>
  <si>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</si>
  <si>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</si>
  <si>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</si>
  <si>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</si>
  <si>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</si>
  <si>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</si>
  <si>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</si>
  <si>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</si>
  <si>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</si>
  <si>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</si>
  <si>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</si>
  <si>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</si>
  <si>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</si>
  <si>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</si>
  <si>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</si>
  <si>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</si>
  <si>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</si>
  <si>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</si>
  <si>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</si>
  <si>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</si>
  <si>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</si>
  <si>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</si>
  <si>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</si>
  <si>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</si>
  <si>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</si>
  <si>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</si>
  <si>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</si>
  <si>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</si>
  <si>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</si>
  <si>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</si>
  <si>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</si>
  <si>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</si>
  <si>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</si>
  <si>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</si>
  <si>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</si>
  <si>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</si>
  <si>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</si>
  <si>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</si>
  <si>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</si>
  <si>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</si>
  <si>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</si>
  <si>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</si>
  <si>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</si>
  <si>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</si>
  <si>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</si>
  <si>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</si>
  <si>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</si>
  <si>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</si>
  <si>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</si>
  <si>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</si>
  <si>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</si>
  <si>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</si>
  <si>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</si>
  <si>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</si>
  <si>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</si>
  <si>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</si>
  <si>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</si>
  <si>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</si>
  <si>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</si>
  <si>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</si>
  <si>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</si>
  <si>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</si>
  <si>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</si>
  <si>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</si>
  <si>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</si>
  <si>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</si>
  <si>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</si>
  <si>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</si>
  <si>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</si>
  <si>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</si>
  <si>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</si>
  <si>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</si>
  <si>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</si>
  <si>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</si>
  <si>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</si>
  <si>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</si>
  <si>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</si>
  <si>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</si>
  <si>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</si>
  <si>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</si>
  <si>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</si>
  <si>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</si>
  <si>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</si>
  <si>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</si>
  <si>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</si>
  <si>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</si>
  <si>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</si>
  <si>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</si>
  <si>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</si>
  <si>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</si>
  <si>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</si>
  <si>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</si>
  <si>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</si>
  <si>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</si>
  <si>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</si>
  <si>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</si>
  <si>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</si>
  <si>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</si>
  <si>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</si>
  <si>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</si>
  <si>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</si>
  <si>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</si>
  <si>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</si>
  <si>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</si>
  <si>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</si>
  <si>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</si>
  <si>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</si>
  <si>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</si>
  <si>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</si>
  <si>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</si>
  <si>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</si>
  <si>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</si>
  <si>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</si>
  <si>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</si>
  <si>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</si>
  <si>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</si>
  <si>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</si>
  <si>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</si>
  <si>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</si>
  <si>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</si>
  <si>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</si>
  <si>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</si>
  <si>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</si>
  <si>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</si>
  <si>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</si>
  <si>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</si>
  <si>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</si>
  <si>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</si>
  <si>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</si>
  <si>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</si>
  <si>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</si>
  <si>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</si>
  <si>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</si>
  <si>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</si>
  <si>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</si>
  <si>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</si>
  <si>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</si>
  <si>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</si>
  <si>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</si>
  <si>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</si>
  <si>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</si>
  <si>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</si>
  <si>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</si>
  <si>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</si>
  <si>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</si>
  <si>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</si>
  <si>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</si>
  <si>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</si>
  <si>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</si>
  <si>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</si>
  <si>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</si>
  <si>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</si>
  <si>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</si>
  <si>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</si>
  <si>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</si>
  <si>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</si>
  <si>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</si>
  <si>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</si>
  <si>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</si>
  <si>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</si>
  <si>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</si>
  <si>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</si>
  <si>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</si>
  <si>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</si>
  <si>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</si>
  <si>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</si>
  <si>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</si>
  <si>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</si>
  <si>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</si>
  <si>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</si>
  <si>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</si>
  <si>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</si>
  <si>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</si>
  <si>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</si>
  <si>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</si>
  <si>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</si>
  <si>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</si>
  <si>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</si>
  <si>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</si>
  <si>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</si>
  <si>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</si>
  <si>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</si>
  <si>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</si>
  <si>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</si>
  <si>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</si>
  <si>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</si>
  <si>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</si>
  <si>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</si>
  <si>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</si>
  <si>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</si>
  <si>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</si>
  <si>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</si>
  <si>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</si>
  <si>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</si>
  <si>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</si>
  <si>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</si>
  <si>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</si>
  <si>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</si>
  <si>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</si>
  <si>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</si>
  <si>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</si>
  <si>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</si>
  <si>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</si>
  <si>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</si>
  <si>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</si>
  <si>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</si>
  <si>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</si>
  <si>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</si>
  <si>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</si>
  <si>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</si>
  <si>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</si>
  <si>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</si>
  <si>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</si>
  <si>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</si>
  <si>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</si>
  <si>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</si>
  <si>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</si>
  <si>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</si>
  <si>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</si>
  <si>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</si>
  <si>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</si>
  <si>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</si>
  <si>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</si>
  <si>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</si>
  <si>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</si>
  <si>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</si>
  <si>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</si>
  <si>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</si>
  <si>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</si>
  <si>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</si>
  <si>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</si>
  <si>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</si>
  <si>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</si>
  <si>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</si>
  <si>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</si>
  <si>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</si>
  <si>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</si>
  <si>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</si>
  <si>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</si>
  <si>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</si>
  <si>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</si>
  <si>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</si>
  <si>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</si>
  <si>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</si>
  <si>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</si>
  <si>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</si>
  <si>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</si>
  <si>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</si>
  <si>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</si>
  <si>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</si>
  <si>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</si>
  <si>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</si>
  <si>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</si>
  <si>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</si>
  <si>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</si>
  <si>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</si>
  <si>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</si>
  <si>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</si>
  <si>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</si>
  <si>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</si>
  <si>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</si>
  <si>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</si>
  <si>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</si>
  <si>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</si>
  <si>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</si>
  <si>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</si>
  <si>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</si>
  <si>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</si>
  <si>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</si>
  <si>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</si>
  <si>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</si>
  <si>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</si>
  <si>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</si>
  <si>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</si>
  <si>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</si>
  <si>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</si>
  <si>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</si>
  <si>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</si>
  <si>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</si>
  <si>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</si>
  <si>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</si>
  <si>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</si>
  <si>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</si>
  <si>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</si>
  <si>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</si>
  <si>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</si>
  <si>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</si>
  <si>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</si>
  <si>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</si>
  <si>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</si>
  <si>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</si>
  <si>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</si>
  <si>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</si>
  <si>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</si>
  <si>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</si>
  <si>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</si>
  <si>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</si>
  <si>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</si>
  <si>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</si>
  <si>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</si>
  <si>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</si>
  <si>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</si>
  <si>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</si>
  <si>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</si>
  <si>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</si>
  <si>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</si>
  <si>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</si>
  <si>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</si>
  <si>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</si>
  <si>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</si>
  <si>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</si>
  <si>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</si>
  <si>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</si>
  <si>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</si>
  <si>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</si>
  <si>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</si>
  <si>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</si>
  <si>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</si>
  <si>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</si>
  <si>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</si>
  <si>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</si>
  <si>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</si>
  <si>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</si>
  <si>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</si>
  <si>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</si>
  <si>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</si>
  <si>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</si>
  <si>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</si>
  <si>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</si>
  <si>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</si>
  <si>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</si>
  <si>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</si>
  <si>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</si>
  <si>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</si>
  <si>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</si>
  <si>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</si>
  <si>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</si>
  <si>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</si>
  <si>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</si>
  <si>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</si>
  <si>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</si>
  <si>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</si>
  <si>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</si>
  <si>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</si>
  <si>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</si>
  <si>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</si>
  <si>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</si>
  <si>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</si>
  <si>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</si>
  <si>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</si>
  <si>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</si>
  <si>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</si>
  <si>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</si>
  <si>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</si>
  <si>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</si>
  <si>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</si>
  <si>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</si>
  <si>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</si>
  <si>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</si>
  <si>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</si>
  <si>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</si>
  <si>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</si>
  <si>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</si>
  <si>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</si>
  <si>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</si>
  <si>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</si>
  <si>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</si>
  <si>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</si>
  <si>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</si>
  <si>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</si>
  <si>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</si>
  <si>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</si>
  <si>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</si>
  <si>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</si>
  <si>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</si>
  <si>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</si>
  <si>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</si>
  <si>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</si>
  <si>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</si>
  <si>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</si>
  <si>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</si>
  <si>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</si>
  <si>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</si>
  <si>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</si>
  <si>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</si>
  <si>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</si>
  <si>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</si>
  <si>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</si>
  <si>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</si>
  <si>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</si>
  <si>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</si>
  <si>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</si>
  <si>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</si>
  <si>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</si>
  <si>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</si>
  <si>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</si>
  <si>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</si>
  <si>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</si>
  <si>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</si>
  <si>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</si>
  <si>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</si>
  <si>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</si>
  <si>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</si>
  <si>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</si>
  <si>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</si>
  <si>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</si>
  <si>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</si>
  <si>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</si>
  <si>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</si>
  <si>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</si>
  <si>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</si>
  <si>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</si>
  <si>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</si>
  <si>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</si>
  <si>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</si>
  <si>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</si>
  <si>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</si>
  <si>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</si>
  <si>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</si>
  <si>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</si>
  <si>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</si>
  <si>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</si>
  <si>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</si>
  <si>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</si>
  <si>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</si>
  <si>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</si>
  <si>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</si>
  <si>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</si>
  <si>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</si>
  <si>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</si>
  <si>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</si>
  <si>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</si>
  <si>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</si>
  <si>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</si>
  <si>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</si>
  <si>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</si>
  <si>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</si>
  <si>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</si>
  <si>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</si>
  <si>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</si>
  <si>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</si>
  <si>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</si>
  <si>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</si>
  <si>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</si>
  <si>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</si>
  <si>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</si>
  <si>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</si>
  <si>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</si>
  <si>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</si>
  <si>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</si>
  <si>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</si>
  <si>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</si>
  <si>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</si>
  <si>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</si>
  <si>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</si>
  <si>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</si>
  <si>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</si>
  <si>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</si>
  <si>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</si>
  <si>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</si>
  <si>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</si>
  <si>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</si>
  <si>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</si>
  <si>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</si>
  <si>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</si>
  <si>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</si>
  <si>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</si>
  <si>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</si>
  <si>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</si>
  <si>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</si>
  <si>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</si>
  <si>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</si>
  <si>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</si>
  <si>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</si>
  <si>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</si>
  <si>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</si>
  <si>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</si>
  <si>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</si>
  <si>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</si>
  <si>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</si>
  <si>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</si>
  <si>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</si>
  <si>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</si>
  <si>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</si>
  <si>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</si>
  <si>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</si>
  <si>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</si>
  <si>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</si>
  <si>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</si>
  <si>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</si>
  <si>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</si>
  <si>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</si>
  <si>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</si>
  <si>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</si>
  <si>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</si>
  <si>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</si>
  <si>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</si>
  <si>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</si>
  <si>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</si>
  <si>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</si>
  <si>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</si>
  <si>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</si>
  <si>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</si>
  <si>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</si>
  <si>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</si>
  <si>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</si>
  <si>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</si>
  <si>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</si>
  <si>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</si>
  <si>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</si>
  <si>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</si>
  <si>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</si>
  <si>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</si>
  <si>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</si>
  <si>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</si>
  <si>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</si>
  <si>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</si>
  <si>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</si>
  <si>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</si>
  <si>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</si>
  <si>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</si>
  <si>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</si>
  <si>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</si>
  <si>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</si>
  <si>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</si>
  <si>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</si>
  <si>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</si>
  <si>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</si>
  <si>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</si>
  <si>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</si>
  <si>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</si>
  <si>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</si>
  <si>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</si>
  <si>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</si>
  <si>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</si>
  <si>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</si>
  <si>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</si>
  <si>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</si>
  <si>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</si>
  <si>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</si>
  <si>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</si>
  <si>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</si>
  <si>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</si>
  <si>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</si>
  <si>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</si>
  <si>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</si>
  <si>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</si>
  <si>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</si>
  <si>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</si>
  <si>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</si>
  <si>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</si>
  <si>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</si>
  <si>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</si>
  <si>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</si>
  <si>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</si>
  <si>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</si>
  <si>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</si>
  <si>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</si>
  <si>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</si>
  <si>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</si>
  <si>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</si>
  <si>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</si>
  <si>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</si>
  <si>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</si>
  <si>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</si>
  <si>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</si>
  <si>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</si>
  <si>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</si>
  <si>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</si>
  <si>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</si>
  <si>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</si>
  <si>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</si>
  <si>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</si>
  <si>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</si>
  <si>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</si>
  <si>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</si>
  <si>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</si>
  <si>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</si>
  <si>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</si>
  <si>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</si>
  <si>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</si>
  <si>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</si>
  <si>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</si>
  <si>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</si>
  <si>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</si>
  <si>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</si>
  <si>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</si>
  <si>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</si>
  <si>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</si>
  <si>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</si>
  <si>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</si>
  <si>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</si>
  <si>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</si>
  <si>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</si>
  <si>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</si>
  <si>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</si>
  <si>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</si>
  <si>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</si>
  <si>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</si>
  <si>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</si>
  <si>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</si>
  <si>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</si>
  <si>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</si>
  <si>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</si>
  <si>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</si>
  <si>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</si>
  <si>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</si>
  <si>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</si>
  <si>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</si>
  <si>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</si>
  <si>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</si>
  <si>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</si>
  <si>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</si>
  <si>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</si>
  <si>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</si>
  <si>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</si>
  <si>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</si>
  <si>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</si>
  <si>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</si>
  <si>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</si>
  <si>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</si>
  <si>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</si>
  <si>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</si>
  <si>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</si>
  <si>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</si>
  <si>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</si>
  <si>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</si>
  <si>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</si>
  <si>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</si>
  <si>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</si>
  <si>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</si>
  <si>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</si>
  <si>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</si>
  <si>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</si>
  <si>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</si>
  <si>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</si>
  <si>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</si>
  <si>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</si>
  <si>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</si>
  <si>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</si>
  <si>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</si>
  <si>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</si>
  <si>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</si>
  <si>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</si>
  <si>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</si>
  <si>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</si>
  <si>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</si>
  <si>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</si>
  <si>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</si>
  <si>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</si>
  <si>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</si>
  <si>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</si>
  <si>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</si>
  <si>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</si>
  <si>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</si>
  <si>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</si>
  <si>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</si>
  <si>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</si>
  <si>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</si>
  <si>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</si>
  <si>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</si>
  <si>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</si>
  <si>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</si>
  <si>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</si>
  <si>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</si>
  <si>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</si>
  <si>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</si>
  <si>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</si>
  <si>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</si>
  <si>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</si>
  <si>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</si>
  <si>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</si>
  <si>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</si>
  <si>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</si>
  <si>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</si>
  <si>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</si>
  <si>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</si>
  <si>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</si>
  <si>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</si>
  <si>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</si>
  <si>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</si>
  <si>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</si>
  <si>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</si>
  <si>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</si>
  <si>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</si>
  <si>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</si>
  <si>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</si>
  <si>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</si>
  <si>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</si>
  <si>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</si>
  <si>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</si>
  <si>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</si>
  <si>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</si>
  <si>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</si>
  <si>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</si>
  <si>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</si>
  <si>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</si>
  <si>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</si>
  <si>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</si>
  <si>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</si>
  <si>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</si>
  <si>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</si>
  <si>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</si>
  <si>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</si>
  <si>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</si>
  <si>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</si>
  <si>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</si>
  <si>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</si>
  <si>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</si>
  <si>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</si>
  <si>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</si>
  <si>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</si>
  <si>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</si>
  <si>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</si>
  <si>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</si>
  <si>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</si>
  <si>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</si>
  <si>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</si>
  <si>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</si>
  <si>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</si>
  <si>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</si>
  <si>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</si>
  <si>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</si>
  <si>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</si>
  <si>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</si>
  <si>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</si>
  <si>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</si>
  <si>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</si>
  <si>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</si>
  <si>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</si>
  <si>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</si>
  <si>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</si>
  <si>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</si>
  <si>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</si>
  <si>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</si>
  <si>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</si>
  <si>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</si>
  <si>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</si>
  <si>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</si>
  <si>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</si>
  <si>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</si>
  <si>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</si>
  <si>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</si>
  <si>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</si>
  <si>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</si>
  <si>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</si>
  <si>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</si>
  <si>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</si>
  <si>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</si>
  <si>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</si>
  <si>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</si>
  <si>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</si>
  <si>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</si>
  <si>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</si>
  <si>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</si>
  <si>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</si>
  <si>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</si>
  <si>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</si>
  <si>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</si>
  <si>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</si>
  <si>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</si>
  <si>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</si>
  <si>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</si>
  <si>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</si>
  <si>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</si>
  <si>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</si>
  <si>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</si>
  <si>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</si>
  <si>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</si>
  <si>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</si>
  <si>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</si>
  <si>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</si>
  <si>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</si>
  <si>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</si>
  <si>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</si>
  <si>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</si>
  <si>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</si>
  <si>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</si>
  <si>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</si>
  <si>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</si>
  <si>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</si>
  <si>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</si>
  <si>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</si>
  <si>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</si>
  <si>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</si>
  <si>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</si>
  <si>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</si>
  <si>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</si>
  <si>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</si>
  <si>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</si>
  <si>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</si>
  <si>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</si>
  <si>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</si>
  <si>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</si>
  <si>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</si>
  <si>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</si>
  <si>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</si>
  <si>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</si>
  <si>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</si>
  <si>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</si>
  <si>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</si>
  <si>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</si>
  <si>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</si>
  <si>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</si>
  <si>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</si>
  <si>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</si>
  <si>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</si>
  <si>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</si>
  <si>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</si>
  <si>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</si>
  <si>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</si>
  <si>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</si>
  <si>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</si>
  <si>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</si>
  <si>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</si>
  <si>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</si>
  <si>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</si>
  <si>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</si>
  <si>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</si>
  <si>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</si>
  <si>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</si>
  <si>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</si>
  <si>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</si>
  <si>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</si>
  <si>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</si>
  <si>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</si>
  <si>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</si>
  <si>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</si>
  <si>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</si>
  <si>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</si>
  <si>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</si>
  <si>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</si>
  <si>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</si>
  <si>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</si>
  <si>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</si>
  <si>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</si>
  <si>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</si>
  <si>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</si>
  <si>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</si>
  <si>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</si>
  <si>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</si>
  <si>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</si>
  <si>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</si>
  <si>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</si>
  <si>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</si>
  <si>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</si>
  <si>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</si>
  <si>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</si>
  <si>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</si>
  <si>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</si>
  <si>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</si>
  <si>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</si>
  <si>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</si>
  <si>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</si>
  <si>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</si>
  <si>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</si>
  <si>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</si>
  <si>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</si>
  <si>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</si>
  <si>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</si>
  <si>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</si>
  <si>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</si>
  <si>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</si>
  <si>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</si>
  <si>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</si>
  <si>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</si>
  <si>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</si>
  <si>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</si>
  <si>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</si>
  <si>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</si>
  <si>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</si>
  <si>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</si>
  <si>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</si>
  <si>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</si>
  <si>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</si>
  <si>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</si>
  <si>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</si>
  <si>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</si>
  <si>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</si>
  <si>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</si>
  <si>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</si>
  <si>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</si>
  <si>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</si>
  <si>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</si>
  <si>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</si>
  <si>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</si>
  <si>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</si>
  <si>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</si>
  <si>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</si>
  <si>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</si>
  <si>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</si>
  <si>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</si>
  <si>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</si>
  <si>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</si>
  <si>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</si>
  <si>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</si>
  <si>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</si>
  <si>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</si>
  <si>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</si>
  <si>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</si>
  <si>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</si>
  <si>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</si>
  <si>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</si>
  <si>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</si>
  <si>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</si>
  <si>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</si>
  <si>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</si>
  <si>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</si>
  <si>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</si>
  <si>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</si>
  <si>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</si>
  <si>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</si>
  <si>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</si>
  <si>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</si>
  <si>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</si>
  <si>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</si>
  <si>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</si>
  <si>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</si>
  <si>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</si>
  <si>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</si>
  <si>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</si>
  <si>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</si>
  <si>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</si>
  <si>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</si>
  <si>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</si>
  <si>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</si>
  <si>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</si>
  <si>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</si>
  <si>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</si>
  <si>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</si>
  <si>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</si>
  <si>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</si>
  <si>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</si>
  <si>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</si>
  <si>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</si>
  <si>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</si>
  <si>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</si>
  <si>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</si>
  <si>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</si>
  <si>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</si>
  <si>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</si>
  <si>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</si>
  <si>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</si>
  <si>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</si>
  <si>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</si>
  <si>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</si>
  <si>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</si>
  <si>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</si>
  <si>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</si>
  <si>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</si>
  <si>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</si>
  <si>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</si>
  <si>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</si>
  <si>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</si>
  <si>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</si>
  <si>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</si>
  <si>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</si>
  <si>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</si>
  <si>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</si>
  <si>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</si>
  <si>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</si>
  <si>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</si>
  <si>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</si>
  <si>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</si>
  <si>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</si>
  <si>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</si>
  <si>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</si>
  <si>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</si>
  <si>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</si>
  <si>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</si>
  <si>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</si>
  <si>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</si>
  <si>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</si>
  <si>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</si>
  <si>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</si>
  <si>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</si>
  <si>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</si>
  <si>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</si>
  <si>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</si>
  <si>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</si>
  <si>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</si>
  <si>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</si>
  <si>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</si>
  <si>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</si>
  <si>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</si>
  <si>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</si>
  <si>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</si>
  <si>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</si>
  <si>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</si>
  <si>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</si>
  <si>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</si>
  <si>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</si>
  <si>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</si>
  <si>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</si>
  <si>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</si>
  <si>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</si>
  <si>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</si>
  <si>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</si>
  <si>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</si>
  <si>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</si>
  <si>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</si>
  <si>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</si>
  <si>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</si>
  <si>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</si>
  <si>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</si>
  <si>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</si>
  <si>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</si>
  <si>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</si>
  <si>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</si>
  <si>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</si>
  <si>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</si>
  <si>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</si>
  <si>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</si>
  <si>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</si>
  <si>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</si>
  <si>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</si>
  <si>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</si>
  <si>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</si>
  <si>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</si>
  <si>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</si>
  <si>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</si>
  <si>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</si>
  <si>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</si>
  <si>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</si>
  <si>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</si>
  <si>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</si>
  <si>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</si>
  <si>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</si>
  <si>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</si>
  <si>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</si>
  <si>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</si>
  <si>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</si>
  <si>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</si>
  <si>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</si>
  <si>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</si>
  <si>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</si>
  <si>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</si>
  <si>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</si>
  <si>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</si>
  <si>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</si>
  <si>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</si>
  <si>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</si>
  <si>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</si>
  <si>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</si>
  <si>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</si>
  <si>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</si>
  <si>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</si>
  <si>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</si>
  <si>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</si>
  <si>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</si>
  <si>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</si>
  <si>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</si>
  <si>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</si>
  <si>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</si>
  <si>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</si>
  <si>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</si>
  <si>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</si>
  <si>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</si>
  <si>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</si>
  <si>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</si>
  <si>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</si>
  <si>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</si>
  <si>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</si>
  <si>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</si>
  <si>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</si>
  <si>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</si>
  <si>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</si>
  <si>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</si>
  <si>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</si>
  <si>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</si>
  <si>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</si>
  <si>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</si>
  <si>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</si>
  <si>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</si>
  <si>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</si>
  <si>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</si>
  <si>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</si>
  <si>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</si>
  <si>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</si>
  <si>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</si>
  <si>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</si>
  <si>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</si>
  <si>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</si>
  <si>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</si>
  <si>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</si>
  <si>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</si>
  <si>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</si>
  <si>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</si>
  <si>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</si>
  <si>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</si>
  <si>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</si>
  <si>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</si>
  <si>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</si>
  <si>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</si>
  <si>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</si>
  <si>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</si>
  <si>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</si>
  <si>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</si>
  <si>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</si>
  <si>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</si>
  <si>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</si>
  <si>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</si>
  <si>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</si>
  <si>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</si>
  <si>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</si>
  <si>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</si>
  <si>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</si>
  <si>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</si>
  <si>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</si>
  <si>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</si>
  <si>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</si>
  <si>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</si>
  <si>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</si>
  <si>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</si>
  <si>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</si>
  <si>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</si>
  <si>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</si>
  <si>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</si>
  <si>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</si>
  <si>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</si>
  <si>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</si>
  <si>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</si>
  <si>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</si>
  <si>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</si>
  <si>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</si>
  <si>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</si>
  <si>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</si>
  <si>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</si>
  <si>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</si>
  <si>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</si>
  <si>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</si>
  <si>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</si>
  <si>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</si>
  <si>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</si>
  <si>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</si>
  <si>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</si>
  <si>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</si>
  <si>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</si>
  <si>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</si>
  <si>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</si>
  <si>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</si>
  <si>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</si>
  <si>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</si>
  <si>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</si>
  <si>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</si>
  <si>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</si>
  <si>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</si>
  <si>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</si>
  <si>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</si>
  <si>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</si>
  <si>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</si>
  <si>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</si>
  <si>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</si>
  <si>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</si>
  <si>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</si>
  <si>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</si>
  <si>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</si>
  <si>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</si>
  <si>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</si>
  <si>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</si>
  <si>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</si>
  <si>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</si>
  <si>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</si>
  <si>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</si>
  <si>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</si>
  <si>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</si>
  <si>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</si>
  <si>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</si>
  <si>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</si>
  <si>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</si>
  <si>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</si>
  <si>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</si>
  <si>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</si>
  <si>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</si>
  <si>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</si>
  <si>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</si>
  <si>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</si>
  <si>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</si>
  <si>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</si>
  <si>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</si>
  <si>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</si>
  <si>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</si>
  <si>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</si>
  <si>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</si>
  <si>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</si>
  <si>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</si>
  <si>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</si>
  <si>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</si>
  <si>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</si>
  <si>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</si>
  <si>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</si>
  <si>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</si>
  <si>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</si>
  <si>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</si>
  <si>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</si>
  <si>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</si>
  <si>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</si>
  <si>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</si>
  <si>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</si>
  <si>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</si>
  <si>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</si>
  <si>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</si>
  <si>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</si>
  <si>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</si>
  <si>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</si>
  <si>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</si>
  <si>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</si>
  <si>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</si>
  <si>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</si>
  <si>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</si>
  <si>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</si>
  <si>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</si>
  <si>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</si>
  <si>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</si>
  <si>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</si>
  <si>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</si>
  <si>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</si>
  <si>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</si>
  <si>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</si>
  <si>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</si>
  <si>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</si>
  <si>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</si>
  <si>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</si>
  <si>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</si>
  <si>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</si>
  <si>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</si>
  <si>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</si>
  <si>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</si>
  <si>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</si>
  <si>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</si>
  <si>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</si>
  <si>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</si>
  <si>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</si>
  <si>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</si>
  <si>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</si>
  <si>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</si>
  <si>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</si>
  <si>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</si>
  <si>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</si>
  <si>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</si>
  <si>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</si>
  <si>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</si>
  <si>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</si>
  <si>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</si>
  <si>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</si>
  <si>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</si>
  <si>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</si>
  <si>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</si>
  <si>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</si>
  <si>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</si>
  <si>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</si>
  <si>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</si>
  <si>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</si>
  <si>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</si>
  <si>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</si>
  <si>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</si>
  <si>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</si>
  <si>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</si>
  <si>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</si>
  <si>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</si>
  <si>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</si>
  <si>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</si>
  <si>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</si>
  <si>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</si>
  <si>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</si>
  <si>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</si>
  <si>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</si>
  <si>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</si>
  <si>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</si>
  <si>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</si>
  <si>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</si>
  <si>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</si>
  <si>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</si>
  <si>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</si>
  <si>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</si>
  <si>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</si>
  <si>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</si>
  <si>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</si>
  <si>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</si>
  <si>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</si>
  <si>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</si>
  <si>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</si>
  <si>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</si>
  <si>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</si>
  <si>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</si>
  <si>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</si>
  <si>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</si>
  <si>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</si>
  <si>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</si>
  <si>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</si>
  <si>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</si>
  <si>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</si>
  <si>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</si>
  <si>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</si>
  <si>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</si>
  <si>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</si>
  <si>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</si>
  <si>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</si>
  <si>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</si>
  <si>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</si>
  <si>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</si>
  <si>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</si>
  <si>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</si>
  <si>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</si>
  <si>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</si>
  <si>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</si>
  <si>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</si>
  <si>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</si>
  <si>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</si>
  <si>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</si>
  <si>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</si>
  <si>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</si>
  <si>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</si>
  <si>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</si>
  <si>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</si>
  <si>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</si>
  <si>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</si>
  <si>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</si>
  <si>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</si>
  <si>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</si>
  <si>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</si>
  <si>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</si>
  <si>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</si>
  <si>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</si>
  <si>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</si>
  <si>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</si>
  <si>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</si>
  <si>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</si>
  <si>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</si>
  <si>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</si>
  <si>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</si>
  <si>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</si>
  <si>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</si>
  <si>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</si>
  <si>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</si>
  <si>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</si>
  <si>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</si>
  <si>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</si>
  <si>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</si>
  <si>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</si>
  <si>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</si>
  <si>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</si>
  <si>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</si>
  <si>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</si>
  <si>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</si>
  <si>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</si>
  <si>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</si>
  <si>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</si>
  <si>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</si>
  <si>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</si>
  <si>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</si>
  <si>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</si>
  <si>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</si>
  <si>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</si>
  <si>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</si>
  <si>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</si>
  <si>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</si>
  <si>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</si>
  <si>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</si>
  <si>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</si>
  <si>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</si>
  <si>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</si>
  <si>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</si>
  <si>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</si>
  <si>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</si>
  <si>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</si>
  <si>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</si>
  <si>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</si>
  <si>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</si>
  <si>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</si>
  <si>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</si>
  <si>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</si>
  <si>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</si>
  <si>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</si>
  <si>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</si>
  <si>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</si>
  <si>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</si>
  <si>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</si>
  <si>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</si>
  <si>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</si>
  <si>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</si>
  <si>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</si>
  <si>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</si>
  <si>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</si>
  <si>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</si>
  <si>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</si>
  <si>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</si>
  <si>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</si>
  <si>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</si>
  <si>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</si>
  <si>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</si>
  <si>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</si>
  <si>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</si>
  <si>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</si>
  <si>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</si>
  <si>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</si>
  <si>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</si>
  <si>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</si>
  <si>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</si>
  <si>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</si>
  <si>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</si>
  <si>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</si>
  <si>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</si>
  <si>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</si>
  <si>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</si>
  <si>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</si>
  <si>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</si>
  <si>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</si>
  <si>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</si>
  <si>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</si>
  <si>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</si>
  <si>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</si>
  <si>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</si>
  <si>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</si>
  <si>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</si>
  <si>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</si>
  <si>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</si>
  <si>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</si>
  <si>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</si>
  <si>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</si>
  <si>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</si>
  <si>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</si>
  <si>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</si>
  <si>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</si>
  <si>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</si>
  <si>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</si>
  <si>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</si>
  <si>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</si>
  <si>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</si>
  <si>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</si>
  <si>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</si>
  <si>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</si>
  <si>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</si>
  <si>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</si>
  <si>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</si>
  <si>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</si>
  <si>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</si>
  <si>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</si>
  <si>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</si>
  <si>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</si>
  <si>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</si>
  <si>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</si>
  <si>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</si>
  <si>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</si>
  <si>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</si>
  <si>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</si>
  <si>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</si>
  <si>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</si>
  <si>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</si>
  <si>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</si>
  <si>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</si>
  <si>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</si>
  <si>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</si>
  <si>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</si>
  <si>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</si>
  <si>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</si>
  <si>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</si>
  <si>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</si>
  <si>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</si>
  <si>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</si>
  <si>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</si>
  <si>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</si>
  <si>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</si>
  <si>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</si>
  <si>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</si>
  <si>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</si>
  <si>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</si>
  <si>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</si>
  <si>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</si>
  <si>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</si>
  <si>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</si>
  <si>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</si>
  <si>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</si>
  <si>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</si>
  <si>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</si>
  <si>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</si>
  <si>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</si>
  <si>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</si>
  <si>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</si>
  <si>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</si>
  <si>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</si>
  <si>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</si>
  <si>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</si>
  <si>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</si>
  <si>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</si>
  <si>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</si>
  <si>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</si>
  <si>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</si>
  <si>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</si>
  <si>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</si>
  <si>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</si>
  <si>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</si>
  <si>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</si>
  <si>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</si>
  <si>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</si>
  <si>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</si>
  <si>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</si>
  <si>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</si>
  <si>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</si>
  <si>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</si>
  <si>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</si>
  <si>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</si>
  <si>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</si>
  <si>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</si>
  <si>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</si>
  <si>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</si>
  <si>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</si>
  <si>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</si>
  <si>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</si>
  <si>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</si>
  <si>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</si>
  <si>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</si>
  <si>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</si>
  <si>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</si>
  <si>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</si>
  <si>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</si>
  <si>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</si>
  <si>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</si>
  <si>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</si>
  <si>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</si>
  <si>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</si>
  <si>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</si>
  <si>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</si>
  <si>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</si>
  <si>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</si>
  <si>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</si>
  <si>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</si>
  <si>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</si>
  <si>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</si>
  <si>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</si>
  <si>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</si>
  <si>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</si>
  <si>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</si>
  <si>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</si>
  <si>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</si>
  <si>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</si>
  <si>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</si>
  <si>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</si>
  <si>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</si>
  <si>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</si>
  <si>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</si>
  <si>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</si>
  <si>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</si>
  <si>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</si>
  <si>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</si>
  <si>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</si>
  <si>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</si>
  <si>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</si>
  <si>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</si>
  <si>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</si>
  <si>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</si>
  <si>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</si>
  <si>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</si>
  <si>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</si>
  <si>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</si>
  <si>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</si>
  <si>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</si>
  <si>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</si>
  <si>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</si>
  <si>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</si>
  <si>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</si>
  <si>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</si>
  <si>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</si>
  <si>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</si>
  <si>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</si>
  <si>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</si>
  <si>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</si>
  <si>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</si>
  <si>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</si>
  <si>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</si>
  <si>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</si>
  <si>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</si>
  <si>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</si>
  <si>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</si>
  <si>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</si>
  <si>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</si>
  <si>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</si>
  <si>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</si>
  <si>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</si>
  <si>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</si>
  <si>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</si>
  <si>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</si>
  <si>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</si>
  <si>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</si>
  <si>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</si>
  <si>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</si>
  <si>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</si>
  <si>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</si>
  <si>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</si>
  <si>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</si>
  <si>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</si>
  <si>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</si>
  <si>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</si>
  <si>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</si>
  <si>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</si>
  <si>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</si>
  <si>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</si>
  <si>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</si>
  <si>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</si>
  <si>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</si>
  <si>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</si>
  <si>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</si>
  <si>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</si>
  <si>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</si>
  <si>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</si>
  <si>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</si>
  <si>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</si>
  <si>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</si>
  <si>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</si>
  <si>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</si>
  <si>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</si>
  <si>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</si>
  <si>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</si>
  <si>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</si>
  <si>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</si>
  <si>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</si>
  <si>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</si>
  <si>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</si>
  <si>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</si>
  <si>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</si>
  <si>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</si>
  <si>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</si>
  <si>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</si>
  <si>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</si>
  <si>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</si>
  <si>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</si>
  <si>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</si>
  <si>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</si>
  <si>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</si>
  <si>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</si>
  <si>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</si>
  <si>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</si>
  <si>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</si>
  <si>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</si>
  <si>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</si>
  <si>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</si>
  <si>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</si>
  <si>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</si>
  <si>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</si>
  <si>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</si>
  <si>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</si>
  <si>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</si>
  <si>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</si>
  <si>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</si>
  <si>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</si>
  <si>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</si>
  <si>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</si>
  <si>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</si>
  <si>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</si>
  <si>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</si>
  <si>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</si>
  <si>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</si>
  <si>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</si>
  <si>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</si>
  <si>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</si>
  <si>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</si>
  <si>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</si>
  <si>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</si>
  <si>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</si>
  <si>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</si>
  <si>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</si>
  <si>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</si>
  <si>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</si>
  <si>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</si>
  <si>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</si>
  <si>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</si>
  <si>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</si>
  <si>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</si>
  <si>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</si>
  <si>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</si>
  <si>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</si>
  <si>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</si>
  <si>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</si>
  <si>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</si>
  <si>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</si>
  <si>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</si>
  <si>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</si>
  <si>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</si>
  <si>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</si>
  <si>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</si>
  <si>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</si>
  <si>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</si>
  <si>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</si>
  <si>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</si>
  <si>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</si>
  <si>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</si>
  <si>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</si>
  <si>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</si>
  <si>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</si>
  <si>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</si>
  <si>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</si>
  <si>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</si>
  <si>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</si>
  <si>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</si>
  <si>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</si>
  <si>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</si>
  <si>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</si>
  <si>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</si>
  <si>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</si>
  <si>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</si>
  <si>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</si>
  <si>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</si>
  <si>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</si>
  <si>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</si>
  <si>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</si>
  <si>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</si>
  <si>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</si>
  <si>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</si>
  <si>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</si>
  <si>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</si>
  <si>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</si>
  <si>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</si>
  <si>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</si>
  <si>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</si>
  <si>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</si>
  <si>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</si>
  <si>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</si>
  <si>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</si>
  <si>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</si>
  <si>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</si>
  <si>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</si>
  <si>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</si>
  <si>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</si>
  <si>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</si>
  <si>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</si>
  <si>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</si>
  <si>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</si>
  <si>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</si>
  <si>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</si>
  <si>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</si>
  <si>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</si>
  <si>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</si>
  <si>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</si>
  <si>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</si>
  <si>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</si>
  <si>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</si>
  <si>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</si>
  <si>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</si>
  <si>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</si>
  <si>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</si>
  <si>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</si>
  <si>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</si>
  <si>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</si>
  <si>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</si>
  <si>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</si>
  <si>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</si>
  <si>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</si>
  <si>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</si>
  <si>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</si>
  <si>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</si>
  <si>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</si>
  <si>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</si>
  <si>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</si>
  <si>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</si>
  <si>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</si>
  <si>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</si>
  <si>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</si>
  <si>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</si>
  <si>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</si>
  <si>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</si>
  <si>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</si>
  <si>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</si>
  <si>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</si>
  <si>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</si>
  <si>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</si>
  <si>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</si>
  <si>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</si>
  <si>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</si>
  <si>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</si>
  <si>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</si>
  <si>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</si>
  <si>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</si>
  <si>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</si>
  <si>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</si>
  <si>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</si>
  <si>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</si>
  <si>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</si>
  <si>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</si>
  <si>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</si>
  <si>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</si>
  <si>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</si>
  <si>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</si>
  <si>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</si>
  <si>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</si>
  <si>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</si>
  <si>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</si>
  <si>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</si>
  <si>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</si>
  <si>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</si>
  <si>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</si>
  <si>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</si>
  <si>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</si>
  <si>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</si>
  <si>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</si>
  <si>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</si>
  <si>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</si>
  <si>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</si>
  <si>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</si>
  <si>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</si>
  <si>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</si>
  <si>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</si>
  <si>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</si>
  <si>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</si>
  <si>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</si>
  <si>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</si>
  <si>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</si>
  <si>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</si>
  <si>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</si>
  <si>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</si>
  <si>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</si>
  <si>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</si>
  <si>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</si>
  <si>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</si>
  <si>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</si>
  <si>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</si>
  <si>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</si>
  <si>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</si>
  <si>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</si>
  <si>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</si>
  <si>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</si>
  <si>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</si>
  <si>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</si>
  <si>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</si>
  <si>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</si>
  <si>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</si>
  <si>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</si>
  <si>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</si>
  <si>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</si>
  <si>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</si>
  <si>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</si>
  <si>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</si>
  <si>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</si>
  <si>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</si>
  <si>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</si>
  <si>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</si>
  <si>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</si>
  <si>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</si>
  <si>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</si>
  <si>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</si>
  <si>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</si>
  <si>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</si>
  <si>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</si>
  <si>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</si>
  <si>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</si>
  <si>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</si>
  <si>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</si>
  <si>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</si>
  <si>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</si>
  <si>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</si>
  <si>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</si>
  <si>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</si>
  <si>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</si>
  <si>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</si>
  <si>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</si>
  <si>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</si>
  <si>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</si>
  <si>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</si>
  <si>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</si>
  <si>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</si>
  <si>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</si>
  <si>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</si>
  <si>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</si>
  <si>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</si>
  <si>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</si>
  <si>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</si>
  <si>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</si>
  <si>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</si>
  <si>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</si>
  <si>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</si>
  <si>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</si>
  <si>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</si>
  <si>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</si>
  <si>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</si>
  <si>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</si>
  <si>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</si>
  <si>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</si>
  <si>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</si>
  <si>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</si>
  <si>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</si>
  <si>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</si>
  <si>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</si>
  <si>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</si>
  <si>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</si>
  <si>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</si>
  <si>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</si>
  <si>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</si>
  <si>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</si>
  <si>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</si>
  <si>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</si>
  <si>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</si>
  <si>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</si>
  <si>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</si>
  <si>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</si>
  <si>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</si>
  <si>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</si>
  <si>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</si>
  <si>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</si>
  <si>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</si>
  <si>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</si>
  <si>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</si>
  <si>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</si>
  <si>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</si>
  <si>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</si>
  <si>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</si>
  <si>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</si>
  <si>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</si>
  <si>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</si>
  <si>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</si>
  <si>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</si>
  <si>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</si>
  <si>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</si>
  <si>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</si>
  <si>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</si>
  <si>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</si>
  <si>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</si>
  <si>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</si>
  <si>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</si>
  <si>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</si>
  <si>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</si>
  <si>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</si>
  <si>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</si>
  <si>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</si>
  <si>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</si>
  <si>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</si>
  <si>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</si>
  <si>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</si>
  <si>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</si>
  <si>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</si>
  <si>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</si>
  <si>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</si>
  <si>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</si>
  <si>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</si>
  <si>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</si>
  <si>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</si>
  <si>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</si>
  <si>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</si>
  <si>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</si>
  <si>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</si>
  <si>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</si>
  <si>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</si>
  <si>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</si>
  <si>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</si>
  <si>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</si>
  <si>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</si>
  <si>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</si>
  <si>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</si>
  <si>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</si>
  <si>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</si>
  <si>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</si>
  <si>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</si>
  <si>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</si>
  <si>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</si>
  <si>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</si>
  <si>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</si>
  <si>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</si>
  <si>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</si>
  <si>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</si>
  <si>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</si>
  <si>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</si>
  <si>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</si>
  <si>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</si>
  <si>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</si>
  <si>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</si>
  <si>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</si>
  <si>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</si>
  <si>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</si>
  <si>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</si>
  <si>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</si>
  <si>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</si>
  <si>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</si>
  <si>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</si>
  <si>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</si>
  <si>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</si>
  <si>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</si>
  <si>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</si>
  <si>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</si>
  <si>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</si>
  <si>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</si>
  <si>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</si>
  <si>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</si>
  <si>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</si>
  <si>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</si>
  <si>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</si>
  <si>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</si>
  <si>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</si>
  <si>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</si>
  <si>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</si>
  <si>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</si>
  <si>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</si>
  <si>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</si>
  <si>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</si>
  <si>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</si>
  <si>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</si>
  <si>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</si>
  <si>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</si>
  <si>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</si>
  <si>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</si>
  <si>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</si>
  <si>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</si>
  <si>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</si>
  <si>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</si>
  <si>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</si>
  <si>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</si>
  <si>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</si>
  <si>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</si>
  <si>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</si>
  <si>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</si>
  <si>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</si>
  <si>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</si>
  <si>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</si>
  <si>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</si>
  <si>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</si>
  <si>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</si>
  <si>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</si>
  <si>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</si>
  <si>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</si>
  <si>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</si>
  <si>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</si>
  <si>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</si>
  <si>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</si>
  <si>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</si>
  <si>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</si>
  <si>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</si>
  <si>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</si>
  <si>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</si>
  <si>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</si>
  <si>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</si>
  <si>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</si>
  <si>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</si>
  <si>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</si>
  <si>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</si>
  <si>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</si>
  <si>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</si>
  <si>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</si>
  <si>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</si>
  <si>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</si>
  <si>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</si>
  <si>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</si>
  <si>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</si>
  <si>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</si>
  <si>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</si>
  <si>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</si>
  <si>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</si>
  <si>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</si>
  <si>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</si>
  <si>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</si>
  <si>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</si>
  <si>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</si>
  <si>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</si>
  <si>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</si>
  <si>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</si>
  <si>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</si>
  <si>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</si>
  <si>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</si>
  <si>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</si>
  <si>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</si>
  <si>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</si>
  <si>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</si>
  <si>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</si>
  <si>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</si>
  <si>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</si>
  <si>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</si>
  <si>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</si>
  <si>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</si>
  <si>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</si>
  <si>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</si>
  <si>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</si>
  <si>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</si>
  <si>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</si>
  <si>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</si>
  <si>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</si>
  <si>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</si>
  <si>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</si>
  <si>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</si>
  <si>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</si>
  <si>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</si>
  <si>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</si>
  <si>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</si>
  <si>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</si>
  <si>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</si>
  <si>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</si>
  <si>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</si>
  <si>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</si>
  <si>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</si>
  <si>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</si>
  <si>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</si>
  <si>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</si>
  <si>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</si>
  <si>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</si>
  <si>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</si>
  <si>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</si>
  <si>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</si>
  <si>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</si>
  <si>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</si>
  <si>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</si>
  <si>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</si>
  <si>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</si>
  <si>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</si>
  <si>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</si>
  <si>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</si>
  <si>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</si>
  <si>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</si>
  <si>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</si>
  <si>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</si>
  <si>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</si>
  <si>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</si>
  <si>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</si>
  <si>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</si>
  <si>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</si>
  <si>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</si>
  <si>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</si>
  <si>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</si>
  <si>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</si>
  <si>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</si>
  <si>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</si>
  <si>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</si>
  <si>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</si>
  <si>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</si>
  <si>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</si>
  <si>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</si>
  <si>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</si>
  <si>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</si>
  <si>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</si>
  <si>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</si>
  <si>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</si>
  <si>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</si>
  <si>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</si>
  <si>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</si>
  <si>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</si>
  <si>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</si>
  <si>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</si>
  <si>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</si>
  <si>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</si>
  <si>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</si>
  <si>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</si>
  <si>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</si>
  <si>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</si>
  <si>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</si>
  <si>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</si>
  <si>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</si>
  <si>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</si>
  <si>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</si>
  <si>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</si>
  <si>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</si>
  <si>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</si>
  <si>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</si>
  <si>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</si>
  <si>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</si>
  <si>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</si>
  <si>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</si>
  <si>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</si>
  <si>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</si>
  <si>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</si>
  <si>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</si>
  <si>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</si>
  <si>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</si>
  <si>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</si>
  <si>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</si>
  <si>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</si>
  <si>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</si>
  <si>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</si>
  <si>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</si>
  <si>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</si>
  <si>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</si>
  <si>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</si>
  <si>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</si>
  <si>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</si>
  <si>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</si>
  <si>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</si>
  <si>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</si>
  <si>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</si>
  <si>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</si>
  <si>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</si>
  <si>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</si>
  <si>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</si>
  <si>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</si>
  <si>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</si>
  <si>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</si>
  <si>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</si>
  <si>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</si>
  <si>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</si>
  <si>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</si>
  <si>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</si>
  <si>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</si>
  <si>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</si>
  <si>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</si>
  <si>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</si>
  <si>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</si>
  <si>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</si>
  <si>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</si>
  <si>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</si>
  <si>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</si>
  <si>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</si>
  <si>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</si>
  <si>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</si>
  <si>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</si>
  <si>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</si>
  <si>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</si>
  <si>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</si>
  <si>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</si>
  <si>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</si>
  <si>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</si>
  <si>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</si>
  <si>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</si>
  <si>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</si>
  <si>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</si>
  <si>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</si>
  <si>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</si>
  <si>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</si>
  <si>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</si>
  <si>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</si>
  <si>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</si>
  <si>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</si>
  <si>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</si>
  <si>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</si>
  <si>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</si>
  <si>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</si>
  <si>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</si>
  <si>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</si>
  <si>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</si>
  <si>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</si>
  <si>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</si>
  <si>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</si>
  <si>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</si>
  <si>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</si>
  <si>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</si>
  <si>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</si>
  <si>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</si>
  <si>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</si>
  <si>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</si>
  <si>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</si>
  <si>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</si>
  <si>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</si>
  <si>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</si>
  <si>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</si>
  <si>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</si>
  <si>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</si>
  <si>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</si>
  <si>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</si>
  <si>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</si>
  <si>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</si>
  <si>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</si>
  <si>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</si>
  <si>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</si>
  <si>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</si>
  <si>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</si>
  <si>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</si>
  <si>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</si>
  <si>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</si>
  <si>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</si>
  <si>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</si>
  <si>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</si>
  <si>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</si>
  <si>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</si>
  <si>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</si>
  <si>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</si>
  <si>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</si>
  <si>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</si>
  <si>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</si>
  <si>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</si>
  <si>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</si>
  <si>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</si>
  <si>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</si>
  <si>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</si>
  <si>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</si>
  <si>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</si>
  <si>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</si>
  <si>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</si>
  <si>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</si>
  <si>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</si>
  <si>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</si>
  <si>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</si>
  <si>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</si>
  <si>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</si>
  <si>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</si>
  <si>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</si>
  <si>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</si>
  <si>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</si>
  <si>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</si>
  <si>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</si>
  <si>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</si>
  <si>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</si>
  <si>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</si>
  <si>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</si>
  <si>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</si>
  <si>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</si>
  <si>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</si>
  <si>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</si>
  <si>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</si>
  <si>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</si>
  <si>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</si>
  <si>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</si>
  <si>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</si>
  <si>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</si>
  <si>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</si>
  <si>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</si>
  <si>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</si>
  <si>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</si>
  <si>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</si>
  <si>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</si>
  <si>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</si>
  <si>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</si>
  <si>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</si>
  <si>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</si>
  <si>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</si>
  <si>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</si>
  <si>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</si>
  <si>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</si>
  <si>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</si>
  <si>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</si>
  <si>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</si>
  <si>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</si>
  <si>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</si>
  <si>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</si>
  <si>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</si>
  <si>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</si>
  <si>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</si>
  <si>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</si>
  <si>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</si>
  <si>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</si>
  <si>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</si>
  <si>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</si>
  <si>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</si>
  <si>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</si>
  <si>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</si>
  <si>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</si>
  <si>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</si>
  <si>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</si>
  <si>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</si>
  <si>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</si>
  <si>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</si>
  <si>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</si>
  <si>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</si>
  <si>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</si>
  <si>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</si>
  <si>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</si>
  <si>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</si>
  <si>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</si>
  <si>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</si>
  <si>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</si>
  <si>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</si>
  <si>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</si>
  <si>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</si>
  <si>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</si>
  <si>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</si>
  <si>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</si>
  <si>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</si>
  <si>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</si>
  <si>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</si>
  <si>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</si>
  <si>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</si>
  <si>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</si>
  <si>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</si>
  <si>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</si>
  <si>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</si>
  <si>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</si>
  <si>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</si>
  <si>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</si>
  <si>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</si>
  <si>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</si>
  <si>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</si>
  <si>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</si>
  <si>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</si>
  <si>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</si>
  <si>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</si>
  <si>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</si>
  <si>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</si>
  <si>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</si>
  <si>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</si>
  <si>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</si>
  <si>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</si>
  <si>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</si>
  <si>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</si>
  <si>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</si>
  <si>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</si>
  <si>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</si>
  <si>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</si>
  <si>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</si>
  <si>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</si>
  <si>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</si>
  <si>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</si>
  <si>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</si>
  <si>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</si>
  <si>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</si>
  <si>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</si>
  <si>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</si>
  <si>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</si>
  <si>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</si>
  <si>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</si>
  <si>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</si>
  <si>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</si>
  <si>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</si>
  <si>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</si>
  <si>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</si>
  <si>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</si>
  <si>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</si>
  <si>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</si>
  <si>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</si>
  <si>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</si>
  <si>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</si>
  <si>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</si>
  <si>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</si>
  <si>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</si>
  <si>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</si>
  <si>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</si>
  <si>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</si>
  <si>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</si>
  <si>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</si>
  <si>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</si>
  <si>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</si>
  <si>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</si>
  <si>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</si>
  <si>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</si>
  <si>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</si>
  <si>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</si>
  <si>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</si>
  <si>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</si>
  <si>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</si>
  <si>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</si>
  <si>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</si>
  <si>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</si>
  <si>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</si>
  <si>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</si>
  <si>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</si>
  <si>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</si>
  <si>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</si>
  <si>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</si>
  <si>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</si>
  <si>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</si>
  <si>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</si>
  <si>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</si>
  <si>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</si>
  <si>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</si>
  <si>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</si>
  <si>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</si>
  <si>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</si>
  <si>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</si>
  <si>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</si>
  <si>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</si>
  <si>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</si>
  <si>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</si>
  <si>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</si>
  <si>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</si>
  <si>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</si>
  <si>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</si>
  <si>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</si>
  <si>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</si>
  <si>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</si>
  <si>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</si>
  <si>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</si>
  <si>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</si>
  <si>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</si>
  <si>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</si>
  <si>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</si>
  <si>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</si>
  <si>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</si>
  <si>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</si>
  <si>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</si>
  <si>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</si>
  <si>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</si>
  <si>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</si>
  <si>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</si>
  <si>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</si>
  <si>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</si>
  <si>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</si>
  <si>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</si>
  <si>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</si>
  <si>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</si>
  <si>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</si>
  <si>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</si>
  <si>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</si>
  <si>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</si>
  <si>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</si>
  <si>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</si>
  <si>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</si>
  <si>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</si>
  <si>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</si>
  <si>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</si>
  <si>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</si>
  <si>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</si>
  <si>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</si>
  <si>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</si>
  <si>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</si>
  <si>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</si>
  <si>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</si>
  <si>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</si>
  <si>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</si>
  <si>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</si>
  <si>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</si>
  <si>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</si>
  <si>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</si>
  <si>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</si>
  <si>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</si>
  <si>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</si>
  <si>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</si>
  <si>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</si>
  <si>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</si>
  <si>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</si>
  <si>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</si>
  <si>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</si>
  <si>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</si>
  <si>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</si>
  <si>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</si>
  <si>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</si>
  <si>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</si>
  <si>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</si>
  <si>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</si>
  <si>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</si>
  <si>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</si>
  <si>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</si>
  <si>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</si>
  <si>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</si>
  <si>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</si>
  <si>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</si>
  <si>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</si>
  <si>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</si>
  <si>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</si>
  <si>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</si>
  <si>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</si>
  <si>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</si>
  <si>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</si>
  <si>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</si>
  <si>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</si>
  <si>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</si>
  <si>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</si>
  <si>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</si>
  <si>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</si>
  <si>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</si>
  <si>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</si>
  <si>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</si>
  <si>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</si>
  <si>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</si>
  <si>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</si>
  <si>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</si>
  <si>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</si>
  <si>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</si>
  <si>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</si>
  <si>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</si>
  <si>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</si>
  <si>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</si>
  <si>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</si>
  <si>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</si>
  <si>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</si>
  <si>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</si>
  <si>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</si>
  <si>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</si>
  <si>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</si>
  <si>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</si>
  <si>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</si>
  <si>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</si>
  <si>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</si>
  <si>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</si>
  <si>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</si>
  <si>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</si>
  <si>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</si>
  <si>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</si>
  <si>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</si>
  <si>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</si>
  <si>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</si>
  <si>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</si>
  <si>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</si>
  <si>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</si>
  <si>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</si>
  <si>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</si>
  <si>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</si>
  <si>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</si>
  <si>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</si>
  <si>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</si>
  <si>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</si>
  <si>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</si>
  <si>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</si>
  <si>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</si>
  <si>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</si>
  <si>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</si>
  <si>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</si>
  <si>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</si>
  <si>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</si>
  <si>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</si>
  <si>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</si>
  <si>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</si>
  <si>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</si>
  <si>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</si>
  <si>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</si>
  <si>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</si>
  <si>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</si>
  <si>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</si>
  <si>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</si>
  <si>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</si>
  <si>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</si>
  <si>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</si>
  <si>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</si>
  <si>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</si>
  <si>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</si>
  <si>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</si>
  <si>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</si>
  <si>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</si>
  <si>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</si>
  <si>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</si>
  <si>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</si>
  <si>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</si>
  <si>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</si>
  <si>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</si>
  <si>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</si>
  <si>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</si>
  <si>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</si>
  <si>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</si>
  <si>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</si>
  <si>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</si>
  <si>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</si>
  <si>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</si>
  <si>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</si>
  <si>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</si>
  <si>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</si>
  <si>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</si>
  <si>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</si>
  <si>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</si>
  <si>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</si>
  <si>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</si>
  <si>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</si>
  <si>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</si>
  <si>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</si>
  <si>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</si>
  <si>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</si>
  <si>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</si>
  <si>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</si>
  <si>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</si>
  <si>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</si>
  <si>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</si>
  <si>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</si>
  <si>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</si>
  <si>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</si>
  <si>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</si>
  <si>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</si>
  <si>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</si>
  <si>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</si>
  <si>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</si>
  <si>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</si>
  <si>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</si>
  <si>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</si>
  <si>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</si>
  <si>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</si>
  <si>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</si>
  <si>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</si>
  <si>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</si>
  <si>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</si>
  <si>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</si>
  <si>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</si>
  <si>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</si>
  <si>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</si>
  <si>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</si>
  <si>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</si>
  <si>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</si>
  <si>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</si>
  <si>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</si>
  <si>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</si>
  <si>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</si>
  <si>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</si>
  <si>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</si>
  <si>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</si>
  <si>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</si>
  <si>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</si>
  <si>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</si>
  <si>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</si>
  <si>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</si>
  <si>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</si>
  <si>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</si>
  <si>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</si>
  <si>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</si>
  <si>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</si>
  <si>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</si>
  <si>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</si>
  <si>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</si>
  <si>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</si>
  <si>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</si>
  <si>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</si>
  <si>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</si>
  <si>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</si>
  <si>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</si>
  <si>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</si>
  <si>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</si>
  <si>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</si>
  <si>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</si>
  <si>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</si>
  <si>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</si>
  <si>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</si>
  <si>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</si>
  <si>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</si>
  <si>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</si>
  <si>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</si>
  <si>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</si>
  <si>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</si>
  <si>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</si>
  <si>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</si>
  <si>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</si>
  <si>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</si>
  <si>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</si>
  <si>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</si>
  <si>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</si>
  <si>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</si>
  <si>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</si>
  <si>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</si>
  <si>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</si>
  <si>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</si>
  <si>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</si>
  <si>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</si>
  <si>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</si>
  <si>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</si>
  <si>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</si>
  <si>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</si>
  <si>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</si>
  <si>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</si>
  <si>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</si>
  <si>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</si>
  <si>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</si>
  <si>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</si>
  <si>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</si>
  <si>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</si>
  <si>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</si>
  <si>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</si>
  <si>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</si>
  <si>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</si>
  <si>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</si>
  <si>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</si>
  <si>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</si>
  <si>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</si>
  <si>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</si>
  <si>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</si>
  <si>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</si>
  <si>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</si>
  <si>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</si>
  <si>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</si>
  <si>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</si>
  <si>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</si>
  <si>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</si>
  <si>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</si>
  <si>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</si>
  <si>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</si>
  <si>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</si>
  <si>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</si>
  <si>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</si>
  <si>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</si>
  <si>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</si>
  <si>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</si>
  <si>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</si>
  <si>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</si>
  <si>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</si>
  <si>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</si>
  <si>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</si>
  <si>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</si>
  <si>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</si>
  <si>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</si>
  <si>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</si>
  <si>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</si>
  <si>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</si>
  <si>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</si>
  <si>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</si>
  <si>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</si>
  <si>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</si>
  <si>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</si>
  <si>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</si>
  <si>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</si>
  <si>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</si>
  <si>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</si>
  <si>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</si>
  <si>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</si>
  <si>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</si>
  <si>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</si>
  <si>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</si>
  <si>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</si>
  <si>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</si>
  <si>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</si>
  <si>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</si>
  <si>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</si>
  <si>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</si>
  <si>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</si>
  <si>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</si>
  <si>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</si>
  <si>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</si>
  <si>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</si>
  <si>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</si>
  <si>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</si>
  <si>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</si>
  <si>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</si>
  <si>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</si>
  <si>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</si>
  <si>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</si>
  <si>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</si>
  <si>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</si>
  <si>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</si>
  <si>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</si>
  <si>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</si>
  <si>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</si>
  <si>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</si>
  <si>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</si>
  <si>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</si>
  <si>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</si>
  <si>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</si>
  <si>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</si>
  <si>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</si>
  <si>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</si>
  <si>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</si>
  <si>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</si>
  <si>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</si>
  <si>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</si>
  <si>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</si>
  <si>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</si>
  <si>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</si>
  <si>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</si>
  <si>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</si>
  <si>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</si>
  <si>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</si>
  <si>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</si>
  <si>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</si>
  <si>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</si>
  <si>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</si>
  <si>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</si>
  <si>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</si>
  <si>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</si>
  <si>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</si>
  <si>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</si>
  <si>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</si>
  <si>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</si>
  <si>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</si>
  <si>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</si>
  <si>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</si>
  <si>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</si>
  <si>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</si>
  <si>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</si>
  <si>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</si>
  <si>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</si>
  <si>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</si>
  <si>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</si>
  <si>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</si>
  <si>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</si>
  <si>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</si>
  <si>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</si>
  <si>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</si>
  <si>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</si>
  <si>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</si>
  <si>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</si>
  <si>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</si>
  <si>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</si>
  <si>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</si>
  <si>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</si>
  <si>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</si>
  <si>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</si>
  <si>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</si>
  <si>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</si>
  <si>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</si>
  <si>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</si>
  <si>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</si>
  <si>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</si>
  <si>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</si>
  <si>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</si>
  <si>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</si>
  <si>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</si>
  <si>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</si>
  <si>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</si>
  <si>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</si>
  <si>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</si>
  <si>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</si>
  <si>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</si>
  <si>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</si>
  <si>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</si>
  <si>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</si>
  <si>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</si>
  <si>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</si>
  <si>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</si>
  <si>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</si>
  <si>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</si>
  <si>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</si>
  <si>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</si>
  <si>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</si>
  <si>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</si>
  <si>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</si>
  <si>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</si>
  <si>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</si>
  <si>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</si>
  <si>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</si>
  <si>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</si>
  <si>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</si>
  <si>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</si>
  <si>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</si>
  <si>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</si>
  <si>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</si>
  <si>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</si>
  <si>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</si>
  <si>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</si>
  <si>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</si>
  <si>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</si>
  <si>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</si>
  <si>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</si>
  <si>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</si>
  <si>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</si>
  <si>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</si>
  <si>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</si>
  <si>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</si>
  <si>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</si>
  <si>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</si>
  <si>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</si>
  <si>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</si>
  <si>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</si>
  <si>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</si>
  <si>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</si>
  <si>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</si>
  <si>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</si>
  <si>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</si>
  <si>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</si>
  <si>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</si>
  <si>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</si>
  <si>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</si>
  <si>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</si>
  <si>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</si>
  <si>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</si>
  <si>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</si>
  <si>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</si>
  <si>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</si>
  <si>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</si>
  <si>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</si>
  <si>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</si>
  <si>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</si>
  <si>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</si>
  <si>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</si>
  <si>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</si>
  <si>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</si>
  <si>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</si>
  <si>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</si>
  <si>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</si>
  <si>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</si>
  <si>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</si>
  <si>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</si>
  <si>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</si>
  <si>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</si>
  <si>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</si>
  <si>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</si>
  <si>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</si>
  <si>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</si>
  <si>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</si>
  <si>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</si>
  <si>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</si>
  <si>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</si>
  <si>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</si>
  <si>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</si>
  <si>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</si>
  <si>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</si>
  <si>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</si>
  <si>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</si>
  <si>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</si>
  <si>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</si>
  <si>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</si>
  <si>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</si>
  <si>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</si>
  <si>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</si>
  <si>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</si>
  <si>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</si>
  <si>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</si>
  <si>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</si>
  <si>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</si>
  <si>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</si>
  <si>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</si>
  <si>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</si>
  <si>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</si>
  <si>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</si>
  <si>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</si>
  <si>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</si>
  <si>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</si>
  <si>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</si>
  <si>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</si>
  <si>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</si>
  <si>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</si>
  <si>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</si>
  <si>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</si>
  <si>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</si>
  <si>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</si>
  <si>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</si>
  <si>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</si>
  <si>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</si>
  <si>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</si>
  <si>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</si>
  <si>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</si>
  <si>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</si>
  <si>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</si>
  <si>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</si>
  <si>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</si>
  <si>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</si>
  <si>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</si>
  <si>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</si>
  <si>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</si>
  <si>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</si>
  <si>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</si>
  <si>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</si>
  <si>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</si>
  <si>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</si>
  <si>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</si>
  <si>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</si>
  <si>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</si>
  <si>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</si>
  <si>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</si>
  <si>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</si>
  <si>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</si>
  <si>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</si>
  <si>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</si>
  <si>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</si>
  <si>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</si>
  <si>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</si>
  <si>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</si>
  <si>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</si>
  <si>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</si>
  <si>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</si>
  <si>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</si>
  <si>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</si>
  <si>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</si>
  <si>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</si>
  <si>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</si>
  <si>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</si>
  <si>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</si>
  <si>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</si>
  <si>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</si>
  <si>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</si>
  <si>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</si>
  <si>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</si>
  <si>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</si>
  <si>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</si>
  <si>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</si>
  <si>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</si>
  <si>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</si>
  <si>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</si>
  <si>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</si>
  <si>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</si>
  <si>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</si>
  <si>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</si>
  <si>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</si>
  <si>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</si>
  <si>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</si>
  <si>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</si>
  <si>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</si>
  <si>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</si>
  <si>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</si>
  <si>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</si>
  <si>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</si>
  <si>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</si>
  <si>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</si>
  <si>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</si>
  <si>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</si>
  <si>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</si>
  <si>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</si>
  <si>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</si>
  <si>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</si>
  <si>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</si>
  <si>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</si>
  <si>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</si>
  <si>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</si>
  <si>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</si>
  <si>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</si>
  <si>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</si>
  <si>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</si>
  <si>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</si>
  <si>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</si>
  <si>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</si>
  <si>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</si>
  <si>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</si>
  <si>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</si>
  <si>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</si>
  <si>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</si>
  <si>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</si>
  <si>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</si>
  <si>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</si>
  <si>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</si>
  <si>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</si>
  <si>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</si>
  <si>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</si>
  <si>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</si>
  <si>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</si>
  <si>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</si>
  <si>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</si>
  <si>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</si>
  <si>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</si>
  <si>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</si>
  <si>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</si>
  <si>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</si>
  <si>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</si>
  <si>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</si>
  <si>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</si>
  <si>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</si>
  <si>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</si>
  <si>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</si>
  <si>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</si>
  <si>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</si>
  <si>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</si>
  <si>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</si>
  <si>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</si>
  <si>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</si>
  <si>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</si>
  <si>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</si>
  <si>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</si>
  <si>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</si>
  <si>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</si>
  <si>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</si>
  <si>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</si>
  <si>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</si>
  <si>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</si>
  <si>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</si>
  <si>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</si>
  <si>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</si>
  <si>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</si>
  <si>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</si>
  <si>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</si>
  <si>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</si>
  <si>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</si>
  <si>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</si>
  <si>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</si>
  <si>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</si>
  <si>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</si>
  <si>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</si>
  <si>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</si>
  <si>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</si>
  <si>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</si>
  <si>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</si>
  <si>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</si>
  <si>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</si>
  <si>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</si>
  <si>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</si>
  <si>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</si>
  <si>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</si>
  <si>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</si>
  <si>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</si>
  <si>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</si>
  <si>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</si>
  <si>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</si>
  <si>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</si>
  <si>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</si>
  <si>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</si>
  <si>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</si>
  <si>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</si>
  <si>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</si>
  <si>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</si>
  <si>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</si>
  <si>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</si>
  <si>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</si>
  <si>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</si>
  <si>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</si>
  <si>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</si>
  <si>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</si>
  <si>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</si>
  <si>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</si>
  <si>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</si>
  <si>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</si>
  <si>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</si>
  <si>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</si>
  <si>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</si>
  <si>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</si>
  <si>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</si>
  <si>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</si>
  <si>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</si>
  <si>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</si>
  <si>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</si>
  <si>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</si>
  <si>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</si>
  <si>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</si>
  <si>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</si>
  <si>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</si>
  <si>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</si>
  <si>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</si>
  <si>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</si>
  <si>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</si>
  <si>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</si>
  <si>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</si>
  <si>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</si>
  <si>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</si>
  <si>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</si>
  <si>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</si>
  <si>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</si>
  <si>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</si>
  <si>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</si>
  <si>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</si>
  <si>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</si>
  <si>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</si>
  <si>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</si>
  <si>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</si>
  <si>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</si>
  <si>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</si>
  <si>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</si>
  <si>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</si>
  <si>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</si>
  <si>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</si>
  <si>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</si>
  <si>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</si>
  <si>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</si>
  <si>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</si>
  <si>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</si>
  <si>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</si>
  <si>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</si>
  <si>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</si>
  <si>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</si>
  <si>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</si>
  <si>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</si>
  <si>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</si>
  <si>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</si>
  <si>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</si>
  <si>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</si>
  <si>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</si>
  <si>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</si>
  <si>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</si>
  <si>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</si>
  <si>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</si>
  <si>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</si>
  <si>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</si>
  <si>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</si>
  <si>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</si>
  <si>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</si>
  <si>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</si>
  <si>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</si>
  <si>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</si>
  <si>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</si>
  <si>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</si>
  <si>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</si>
  <si>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</si>
  <si>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</si>
  <si>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</si>
  <si>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</si>
  <si>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</si>
  <si>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</si>
  <si>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</si>
  <si>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</si>
  <si>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</si>
  <si>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</si>
  <si>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</si>
  <si>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</si>
  <si>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</si>
  <si>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</si>
  <si>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</si>
  <si>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</si>
  <si>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</si>
  <si>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</si>
  <si>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</si>
  <si>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</si>
  <si>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</si>
  <si>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</si>
  <si>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</si>
  <si>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</si>
  <si>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</si>
  <si>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</si>
  <si>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</si>
  <si>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</si>
  <si>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</si>
  <si>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</si>
  <si>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</si>
  <si>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</si>
  <si>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</si>
  <si>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</si>
  <si>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</si>
  <si>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</si>
  <si>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</si>
  <si>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</si>
  <si>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</si>
  <si>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</si>
  <si>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</si>
  <si>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</si>
  <si>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</si>
  <si>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</si>
  <si>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</si>
  <si>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</si>
  <si>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</si>
  <si>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</si>
  <si>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</si>
  <si>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</si>
  <si>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</si>
  <si>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</si>
  <si>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</si>
  <si>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</si>
  <si>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</si>
  <si>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</si>
  <si>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</si>
  <si>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</si>
  <si>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</si>
  <si>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</si>
  <si>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</si>
  <si>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</si>
  <si>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</si>
  <si>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</si>
  <si>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</si>
  <si>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</si>
  <si>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</si>
  <si>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</si>
  <si>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</si>
  <si>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</si>
  <si>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</si>
  <si>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</si>
  <si>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</si>
  <si>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</si>
  <si>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</si>
  <si>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</si>
  <si>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</si>
  <si>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</si>
  <si>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</si>
  <si>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</si>
  <si>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</si>
  <si>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</si>
  <si>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</si>
  <si>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</si>
  <si>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</si>
  <si>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</si>
  <si>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</si>
  <si>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</si>
  <si>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</si>
  <si>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</si>
  <si>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</si>
  <si>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</si>
  <si>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</si>
  <si>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</si>
  <si>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</si>
  <si>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</si>
  <si>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</si>
  <si>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</si>
  <si>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</si>
  <si>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</si>
  <si>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</si>
  <si>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</si>
  <si>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</si>
  <si>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</si>
  <si>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</si>
  <si>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</si>
  <si>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</si>
  <si>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</si>
  <si>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</si>
  <si>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</si>
  <si>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</si>
  <si>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</si>
  <si>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</si>
  <si>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</si>
  <si>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</si>
  <si>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</si>
  <si>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</si>
  <si>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</si>
  <si>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</si>
  <si>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</si>
  <si>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</si>
  <si>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</si>
  <si>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</si>
  <si>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</si>
  <si>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</si>
  <si>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</si>
  <si>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</si>
  <si>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</si>
  <si>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</si>
  <si>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</si>
  <si>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</si>
  <si>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</si>
  <si>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</si>
  <si>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</si>
  <si>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</si>
  <si>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</si>
  <si>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</si>
  <si>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</si>
  <si>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</si>
  <si>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</si>
  <si>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</si>
  <si>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</si>
  <si>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</si>
  <si>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</si>
  <si>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</si>
  <si>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</si>
  <si>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</si>
  <si>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</si>
  <si>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</si>
  <si>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</si>
  <si>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</si>
  <si>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</si>
  <si>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</si>
  <si>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</si>
  <si>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</si>
  <si>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</si>
  <si>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</si>
  <si>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</si>
  <si>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</si>
  <si>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</si>
  <si>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</si>
  <si>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</si>
  <si>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</si>
  <si>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</si>
  <si>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</si>
  <si>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</si>
  <si>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</si>
  <si>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</si>
  <si>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</si>
  <si>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</si>
  <si>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</si>
  <si>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</si>
  <si>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</si>
  <si>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</si>
  <si>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</si>
  <si>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</si>
  <si>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</si>
  <si>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</si>
  <si>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</si>
  <si>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</si>
  <si>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</si>
  <si>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</si>
  <si>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</si>
  <si>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</si>
  <si>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</si>
  <si>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</si>
  <si>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</si>
  <si>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</si>
  <si>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</si>
  <si>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</si>
  <si>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</si>
  <si>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</si>
  <si>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</si>
  <si>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</si>
  <si>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</si>
  <si>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</si>
  <si>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</si>
  <si>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</si>
  <si>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</si>
  <si>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</si>
  <si>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</si>
  <si>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</si>
  <si>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</si>
  <si>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</si>
  <si>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</si>
  <si>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</si>
  <si>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</si>
  <si>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</si>
  <si>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</si>
  <si>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</si>
  <si>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</si>
  <si>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</si>
  <si>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</si>
  <si>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</si>
  <si>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</si>
  <si>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</si>
  <si>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</si>
  <si>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</si>
  <si>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</si>
  <si>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</si>
  <si>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</si>
  <si>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</si>
  <si>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</si>
  <si>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</si>
  <si>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</si>
  <si>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</si>
  <si>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</si>
  <si>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</si>
  <si>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</si>
  <si>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</si>
  <si>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</si>
  <si>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</si>
  <si>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</si>
  <si>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</si>
  <si>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</si>
  <si>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</si>
  <si>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</si>
  <si>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</si>
  <si>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</si>
  <si>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</si>
  <si>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</si>
  <si>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</si>
  <si>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</si>
  <si>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</si>
  <si>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</si>
  <si>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</si>
  <si>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</si>
  <si>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</si>
  <si>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</si>
  <si>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</si>
  <si>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</si>
  <si>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</si>
  <si>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</si>
  <si>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</si>
  <si>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</si>
  <si>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</si>
  <si>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</si>
  <si>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</si>
  <si>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</si>
  <si>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</si>
  <si>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</si>
  <si>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</si>
  <si>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</si>
  <si>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</si>
  <si>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</si>
  <si>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</si>
  <si>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</si>
  <si>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</si>
  <si>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</si>
  <si>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</si>
  <si>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</si>
  <si>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</si>
  <si>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</si>
  <si>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</si>
  <si>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</si>
  <si>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</si>
  <si>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</si>
  <si>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</si>
  <si>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</si>
  <si>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</si>
  <si>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</si>
  <si>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</si>
  <si>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</si>
  <si>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</si>
  <si>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</si>
  <si>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</si>
  <si>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</si>
  <si>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</si>
  <si>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</si>
  <si>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</si>
  <si>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</si>
  <si>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</si>
  <si>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</si>
  <si>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</si>
  <si>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</si>
  <si>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</si>
  <si>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</si>
  <si>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</si>
  <si>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</si>
  <si>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</si>
  <si>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</si>
  <si>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</si>
  <si>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</si>
  <si>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</si>
  <si>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</si>
  <si>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</si>
  <si>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</si>
  <si>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</si>
  <si>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</si>
  <si>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</si>
  <si>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</si>
  <si>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</si>
  <si>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</si>
  <si>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</si>
  <si>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</si>
  <si>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</si>
  <si>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</si>
  <si>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</si>
  <si>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</si>
  <si>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</si>
  <si>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</si>
  <si>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</si>
  <si>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</si>
  <si>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</si>
  <si>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</si>
  <si>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</si>
  <si>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</si>
  <si>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</si>
  <si>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</si>
  <si>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</si>
  <si>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</si>
  <si>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</si>
  <si>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</si>
  <si>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</si>
  <si>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</si>
  <si>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</si>
  <si>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</si>
  <si>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</si>
  <si>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</si>
  <si>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</si>
  <si>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</si>
  <si>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</si>
  <si>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</si>
  <si>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</si>
  <si>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</si>
  <si>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</si>
  <si>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</si>
  <si>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</si>
  <si>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</si>
  <si>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</si>
  <si>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</si>
  <si>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</si>
  <si>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</si>
  <si>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</si>
  <si>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</si>
  <si>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</si>
  <si>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</si>
  <si>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</si>
  <si>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</si>
  <si>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</si>
  <si>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</si>
  <si>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</si>
  <si>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</si>
  <si>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</si>
  <si>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</si>
  <si>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</si>
  <si>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</si>
  <si>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</si>
  <si>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</si>
  <si>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</si>
  <si>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</si>
  <si>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</si>
  <si>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</si>
  <si>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</si>
  <si>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</si>
  <si>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</si>
  <si>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</si>
  <si>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</si>
  <si>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</si>
  <si>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</si>
  <si>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</si>
  <si>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</si>
  <si>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</si>
  <si>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</si>
  <si>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</si>
  <si>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</si>
  <si>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</si>
  <si>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</si>
  <si>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</si>
  <si>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</si>
  <si>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</si>
  <si>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</si>
  <si>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</si>
  <si>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</si>
  <si>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</si>
  <si>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</si>
  <si>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</si>
  <si>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</si>
  <si>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</si>
  <si>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</si>
  <si>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</si>
  <si>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</si>
  <si>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</si>
  <si>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</si>
  <si>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</si>
  <si>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</si>
  <si>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</si>
  <si>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</si>
  <si>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</si>
  <si>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</si>
  <si>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</si>
  <si>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</si>
  <si>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</si>
  <si>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</si>
  <si>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</si>
  <si>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</si>
  <si>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</si>
  <si>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</si>
  <si>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</si>
  <si>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</si>
  <si>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</si>
  <si>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</si>
  <si>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</si>
  <si>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</si>
  <si>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</si>
  <si>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</si>
  <si>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</si>
  <si>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</si>
  <si>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</si>
  <si>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</si>
  <si>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</si>
  <si>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</si>
  <si>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</si>
  <si>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</si>
  <si>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</si>
  <si>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</si>
  <si>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</si>
  <si>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</si>
  <si>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</si>
  <si>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</si>
  <si>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</si>
  <si>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</si>
  <si>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</si>
  <si>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</si>
  <si>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</si>
  <si>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</si>
  <si>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</si>
  <si>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</si>
  <si>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</si>
  <si>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</si>
  <si>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</si>
  <si>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</si>
  <si>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</si>
  <si>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</si>
  <si>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</si>
  <si>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</si>
  <si>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</si>
  <si>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</si>
  <si>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</si>
  <si>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</si>
  <si>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</si>
  <si>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</si>
  <si>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</si>
  <si>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</si>
  <si>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</si>
  <si>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</si>
  <si>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</si>
  <si>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</si>
  <si>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</si>
  <si>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</si>
  <si>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</si>
  <si>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</si>
  <si>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</si>
  <si>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</si>
  <si>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</si>
  <si>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</si>
  <si>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</si>
  <si>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</si>
  <si>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</si>
  <si>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</si>
  <si>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</si>
  <si>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</si>
  <si>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</si>
  <si>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</si>
  <si>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</si>
  <si>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</si>
  <si>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</si>
  <si>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</si>
  <si>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</si>
  <si>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</si>
  <si>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</si>
  <si>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</si>
  <si>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</si>
  <si>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</si>
  <si>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</si>
  <si>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</si>
  <si>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</si>
  <si>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</si>
  <si>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</si>
  <si>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</si>
  <si>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</si>
  <si>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</si>
  <si>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</si>
  <si>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</si>
  <si>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</si>
  <si>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</si>
  <si>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</si>
  <si>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</si>
  <si>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</si>
  <si>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</si>
  <si>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</si>
  <si>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</si>
  <si>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</si>
  <si>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</si>
  <si>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</si>
  <si>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</si>
  <si>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</si>
  <si>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</si>
  <si>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</si>
  <si>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</si>
  <si>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</si>
  <si>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</si>
  <si>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</si>
  <si>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</si>
  <si>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</si>
  <si>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</si>
  <si>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</si>
  <si>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</si>
  <si>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</si>
  <si>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</si>
  <si>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</si>
  <si>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</si>
  <si>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</si>
  <si>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</si>
  <si>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</si>
  <si>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</si>
  <si>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</si>
  <si>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</si>
  <si>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</si>
  <si>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</si>
  <si>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</si>
  <si>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</si>
  <si>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</si>
  <si>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</si>
  <si>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</si>
  <si>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</si>
  <si>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</si>
  <si>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</si>
  <si>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</si>
  <si>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</si>
  <si>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</si>
  <si>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</si>
  <si>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</si>
  <si>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</si>
  <si>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</si>
  <si>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</si>
  <si>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</si>
  <si>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</si>
  <si>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</si>
  <si>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</si>
  <si>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</si>
  <si>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</si>
  <si>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</si>
  <si>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</si>
  <si>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</si>
  <si>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</si>
  <si>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</si>
  <si>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</si>
  <si>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</si>
  <si>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</si>
  <si>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</si>
  <si>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</si>
  <si>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</si>
  <si>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</si>
  <si>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</si>
  <si>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</si>
  <si>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</si>
  <si>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</si>
  <si>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</si>
  <si>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</si>
  <si>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</si>
  <si>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</si>
  <si>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</si>
  <si>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</si>
  <si>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</si>
  <si>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</si>
  <si>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</si>
  <si>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</si>
  <si>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</si>
  <si>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</si>
  <si>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</si>
  <si>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</si>
  <si>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</si>
  <si>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</si>
  <si>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</si>
  <si>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</si>
  <si>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</si>
  <si>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</si>
  <si>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</si>
  <si>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</si>
  <si>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</si>
  <si>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</si>
  <si>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</si>
  <si>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</si>
  <si>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</si>
  <si>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</si>
  <si>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</si>
  <si>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</si>
  <si>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</si>
  <si>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</si>
  <si>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</si>
  <si>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</si>
  <si>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</si>
  <si>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</si>
  <si>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</si>
  <si>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</si>
  <si>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</si>
  <si>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</si>
  <si>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</si>
  <si>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</si>
  <si>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</si>
  <si>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</si>
  <si>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</si>
  <si>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</si>
  <si>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</si>
  <si>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</si>
  <si>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</si>
  <si>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</si>
  <si>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</si>
  <si>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</si>
  <si>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</si>
  <si>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</si>
  <si>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</si>
  <si>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</si>
  <si>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</si>
  <si>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</si>
  <si>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</si>
  <si>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</si>
  <si>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</si>
  <si>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</si>
  <si>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</si>
  <si>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</si>
  <si>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</si>
  <si>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</si>
  <si>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</si>
  <si>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</si>
  <si>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</si>
  <si>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</si>
  <si>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</si>
  <si>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</si>
  <si>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</si>
  <si>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</si>
  <si>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</si>
  <si>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</si>
  <si>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</si>
  <si>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</si>
  <si>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</si>
  <si>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</si>
  <si>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</si>
  <si>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</si>
  <si>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</si>
  <si>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</si>
  <si>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</si>
  <si>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</si>
  <si>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</si>
  <si>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</si>
  <si>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</si>
  <si>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</si>
  <si>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</si>
  <si>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</si>
  <si>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</si>
  <si>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</si>
  <si>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</si>
  <si>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</si>
  <si>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</si>
  <si>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</si>
  <si>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</si>
  <si>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</si>
  <si>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</si>
  <si>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</si>
  <si>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</si>
  <si>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</si>
  <si>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</si>
  <si>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</si>
  <si>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</si>
  <si>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</si>
  <si>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</si>
  <si>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</si>
  <si>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</si>
  <si>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</si>
  <si>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</si>
  <si>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</si>
  <si>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</si>
  <si>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</si>
  <si>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</si>
  <si>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</si>
  <si>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</si>
  <si>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</si>
  <si>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</si>
  <si>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</si>
  <si>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</si>
  <si>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</si>
  <si>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</si>
  <si>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</si>
  <si>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</si>
  <si>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</si>
  <si>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</si>
  <si>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</si>
  <si>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</si>
  <si>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</si>
  <si>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</si>
  <si>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</si>
  <si>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</si>
  <si>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</si>
  <si>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</si>
  <si>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</si>
  <si>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</si>
  <si>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</si>
  <si>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</si>
  <si>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</si>
  <si>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</si>
  <si>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</si>
  <si>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</si>
  <si>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</si>
  <si>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</si>
  <si>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</si>
  <si>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</si>
  <si>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</si>
  <si>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</si>
  <si>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</si>
  <si>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</si>
  <si>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</si>
  <si>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</si>
  <si>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</si>
  <si>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</si>
  <si>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</si>
  <si>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</si>
  <si>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</si>
  <si>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</si>
  <si>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</si>
  <si>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</si>
  <si>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</si>
  <si>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</si>
  <si>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</si>
  <si>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</si>
  <si>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</si>
  <si>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</si>
  <si>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</si>
  <si>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</si>
  <si>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</si>
  <si>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</si>
  <si>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</si>
  <si>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</si>
  <si>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</si>
  <si>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</si>
  <si>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</si>
  <si>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</si>
  <si>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</si>
  <si>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</si>
  <si>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</si>
  <si>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</si>
  <si>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</si>
  <si>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</si>
  <si>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</si>
  <si>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</si>
  <si>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</si>
  <si>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</si>
  <si>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</si>
  <si>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</si>
  <si>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</si>
  <si>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</si>
  <si>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</si>
  <si>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</si>
  <si>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</si>
  <si>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</si>
  <si>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</si>
  <si>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</si>
  <si>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</si>
  <si>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</si>
  <si>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</si>
  <si>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</si>
  <si>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</si>
  <si>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</si>
  <si>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</si>
  <si>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</si>
  <si>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</si>
  <si>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</si>
  <si>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</si>
  <si>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</si>
  <si>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</si>
  <si>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</si>
  <si>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</si>
  <si>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</si>
  <si>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</si>
  <si>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</si>
  <si>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</si>
  <si>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</si>
  <si>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</si>
  <si>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</si>
  <si>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</si>
  <si>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</si>
  <si>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</si>
  <si>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</si>
  <si>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</si>
  <si>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</si>
  <si>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</si>
  <si>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</si>
  <si>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</si>
  <si>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</si>
  <si>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</si>
  <si>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</si>
  <si>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</si>
  <si>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</si>
  <si>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</si>
  <si>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</si>
  <si>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</si>
  <si>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</si>
  <si>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</si>
  <si>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</si>
  <si>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</si>
  <si>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</si>
  <si>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</si>
  <si>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</si>
  <si>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</si>
  <si>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</si>
  <si>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</si>
  <si>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</si>
  <si>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</si>
  <si>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</si>
  <si>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</si>
  <si>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</si>
  <si>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</si>
  <si>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</si>
  <si>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</si>
  <si>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</si>
  <si>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</si>
  <si>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</si>
  <si>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</si>
  <si>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</si>
  <si>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</si>
  <si>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</si>
  <si>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</si>
  <si>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</si>
  <si>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</si>
  <si>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</si>
  <si>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</si>
  <si>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</si>
  <si>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</si>
  <si>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</si>
  <si>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</si>
  <si>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</si>
  <si>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</si>
  <si>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</si>
  <si>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</si>
  <si>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</si>
  <si>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</si>
  <si>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</si>
  <si>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</si>
  <si>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</si>
  <si>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</si>
  <si>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</si>
  <si>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</si>
  <si>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</si>
  <si>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</si>
  <si>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</si>
  <si>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</si>
  <si>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</si>
  <si>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</si>
  <si>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</si>
  <si>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</si>
  <si>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</si>
  <si>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</si>
  <si>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</si>
  <si>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</si>
  <si>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</si>
  <si>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</si>
  <si>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</si>
  <si>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</si>
  <si>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</si>
  <si>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</si>
  <si>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</si>
  <si>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</si>
  <si>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</si>
  <si>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</si>
  <si>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</si>
  <si>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</si>
  <si>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</si>
  <si>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</si>
  <si>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</si>
  <si>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</si>
  <si>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</si>
  <si>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</si>
  <si>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</si>
  <si>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</si>
  <si>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</si>
  <si>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</si>
  <si>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</si>
  <si>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</si>
  <si>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</si>
  <si>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</si>
  <si>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</si>
  <si>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</si>
  <si>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</si>
  <si>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</si>
  <si>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</si>
  <si>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</si>
  <si>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</si>
  <si>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</si>
  <si>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</si>
  <si>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</si>
  <si>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</si>
  <si>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</si>
  <si>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</si>
  <si>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</si>
  <si>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</si>
  <si>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</si>
  <si>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</si>
  <si>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</si>
  <si>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</si>
  <si>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</si>
  <si>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</si>
  <si>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</si>
  <si>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</si>
  <si>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</si>
  <si>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</si>
  <si>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</si>
  <si>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</si>
  <si>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</si>
  <si>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</si>
  <si>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</si>
  <si>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</si>
  <si>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</si>
  <si>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</si>
  <si>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</si>
  <si>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</si>
  <si>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</si>
  <si>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</si>
  <si>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</si>
  <si>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</si>
  <si>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</si>
  <si>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</si>
  <si>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</si>
  <si>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</si>
  <si>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</si>
  <si>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</si>
  <si>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</si>
  <si>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</si>
  <si>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</si>
  <si>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</si>
  <si>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</si>
  <si>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</si>
  <si>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</si>
  <si>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</si>
  <si>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</si>
  <si>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</si>
  <si>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</si>
  <si>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</si>
  <si>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</si>
  <si>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</si>
  <si>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</si>
  <si>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</si>
  <si>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</si>
  <si>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</si>
  <si>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</si>
  <si>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</si>
  <si>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</si>
  <si>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</si>
  <si>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</si>
  <si>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</si>
  <si>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</si>
  <si>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</si>
  <si>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</si>
  <si>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</si>
  <si>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</si>
  <si>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</si>
  <si>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</si>
  <si>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</si>
  <si>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</si>
  <si>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</si>
  <si>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</si>
  <si>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</si>
  <si>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</si>
  <si>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</si>
  <si>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</si>
  <si>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</si>
  <si>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</si>
  <si>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</si>
  <si>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</si>
  <si>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</si>
  <si>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</si>
  <si>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</si>
  <si>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</si>
  <si>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</si>
  <si>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</si>
  <si>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</si>
  <si>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</si>
  <si>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</si>
  <si>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</si>
  <si>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</si>
  <si>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</si>
  <si>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</si>
  <si>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</si>
  <si>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</si>
  <si>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</si>
  <si>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</si>
  <si>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</si>
  <si>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</si>
  <si>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</si>
  <si>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</si>
  <si>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</si>
  <si>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</si>
  <si>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</si>
  <si>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</si>
  <si>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</si>
  <si>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</si>
  <si>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</si>
  <si>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</si>
  <si>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</si>
  <si>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</si>
  <si>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</si>
  <si>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</si>
  <si>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</si>
  <si>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</si>
  <si>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</si>
  <si>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</si>
  <si>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</si>
  <si>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</si>
  <si>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</si>
  <si>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</si>
  <si>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</si>
  <si>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</si>
  <si>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</si>
  <si>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</si>
  <si>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</si>
  <si>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</si>
  <si>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</si>
  <si>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</si>
  <si>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</si>
  <si>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</si>
  <si>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</si>
  <si>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</si>
  <si>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</si>
  <si>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</si>
  <si>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</si>
  <si>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</si>
  <si>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</si>
  <si>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</si>
  <si>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</si>
  <si>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</si>
  <si>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</si>
  <si>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</si>
  <si>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</si>
  <si>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</si>
  <si>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</si>
  <si>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</si>
  <si>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</si>
  <si>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</si>
  <si>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</si>
  <si>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</si>
  <si>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</si>
  <si>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</si>
  <si>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</si>
  <si>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</si>
  <si>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</si>
  <si>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</si>
  <si>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</si>
  <si>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</si>
  <si>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</si>
  <si>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</si>
  <si>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</si>
  <si>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</si>
  <si>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</si>
  <si>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</si>
  <si>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</si>
  <si>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</si>
  <si>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</si>
  <si>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</si>
  <si>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</si>
  <si>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</si>
  <si>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</si>
  <si>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</si>
  <si>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</si>
  <si>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</si>
  <si>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</si>
  <si>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</si>
  <si>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</si>
  <si>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</si>
  <si>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</si>
  <si>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</si>
  <si>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</si>
  <si>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</si>
  <si>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</si>
  <si>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</si>
  <si>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</si>
  <si>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</si>
  <si>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</si>
  <si>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</si>
  <si>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</si>
  <si>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</si>
  <si>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</si>
  <si>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</si>
  <si>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</si>
  <si>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</si>
  <si>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</si>
  <si>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</si>
  <si>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</si>
  <si>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</si>
  <si>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</si>
  <si>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</si>
  <si>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</si>
  <si>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</si>
  <si>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</si>
  <si>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</si>
  <si>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</si>
  <si>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</si>
  <si>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</si>
  <si>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</si>
  <si>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</si>
  <si>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</si>
  <si>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</si>
  <si>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</si>
  <si>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</si>
  <si>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</si>
  <si>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</si>
  <si>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</si>
  <si>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</si>
  <si>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</si>
  <si>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</si>
  <si>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</si>
  <si>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</si>
  <si>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</si>
  <si>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</si>
  <si>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</si>
  <si>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</si>
  <si>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</si>
  <si>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</si>
  <si>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</si>
  <si>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</si>
  <si>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</si>
  <si>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</si>
  <si>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</si>
  <si>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</si>
  <si>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</si>
  <si>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</si>
  <si>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</si>
  <si>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</si>
  <si>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</si>
  <si>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</si>
  <si>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</si>
  <si>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</si>
  <si>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</si>
  <si>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</si>
  <si>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</si>
  <si>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</si>
  <si>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</si>
  <si>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</si>
  <si>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</si>
  <si>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</si>
  <si>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</si>
  <si>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</si>
  <si>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</si>
  <si>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</si>
  <si>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</si>
  <si>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</si>
  <si>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</si>
  <si>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</si>
  <si>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</si>
  <si>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</si>
  <si>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</si>
  <si>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</si>
  <si>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</si>
  <si>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</si>
  <si>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</si>
  <si>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</si>
  <si>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</si>
  <si>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</si>
  <si>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</si>
  <si>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</si>
  <si>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</si>
  <si>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</si>
  <si>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</si>
  <si>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</si>
  <si>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</si>
  <si>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</si>
  <si>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</si>
  <si>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</si>
  <si>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</si>
  <si>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</si>
  <si>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</si>
  <si>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</si>
  <si>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</si>
  <si>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</si>
  <si>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</si>
  <si>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</si>
  <si>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</si>
  <si>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</si>
  <si>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</si>
  <si>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</si>
  <si>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</si>
  <si>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</si>
  <si>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</si>
  <si>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</si>
  <si>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</si>
  <si>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</si>
  <si>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</si>
  <si>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</si>
  <si>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</si>
  <si>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</si>
  <si>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</si>
  <si>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</si>
  <si>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</si>
  <si>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</si>
  <si>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</si>
  <si>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</si>
  <si>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</si>
  <si>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</si>
  <si>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</si>
  <si>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</si>
  <si>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</si>
  <si>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</si>
  <si>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</si>
  <si>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</si>
  <si>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</si>
  <si>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</si>
  <si>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</si>
  <si>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</si>
  <si>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</si>
  <si>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</si>
  <si>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</si>
  <si>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</si>
  <si>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</si>
  <si>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</si>
  <si>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</si>
  <si>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</si>
  <si>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</si>
  <si>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</si>
  <si>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</si>
  <si>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</si>
  <si>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</si>
  <si>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</si>
  <si>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</si>
  <si>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</si>
  <si>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</si>
  <si>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</si>
  <si>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</si>
  <si>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</si>
  <si>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</si>
  <si>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</si>
  <si>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</si>
  <si>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</si>
  <si>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</si>
  <si>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</si>
  <si>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</si>
  <si>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</si>
  <si>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</si>
  <si>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</si>
  <si>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</si>
  <si>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</si>
  <si>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</si>
  <si>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</si>
  <si>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</si>
  <si>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</si>
  <si>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</si>
  <si>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</si>
  <si>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</si>
  <si>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</si>
  <si>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</si>
  <si>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</si>
  <si>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</si>
  <si>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</si>
  <si>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</si>
  <si>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</si>
  <si>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</si>
  <si>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</si>
  <si>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</si>
  <si>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</si>
  <si>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</si>
  <si>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</si>
  <si>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</si>
  <si>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</si>
  <si>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</si>
  <si>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</si>
  <si>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</si>
  <si>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</si>
  <si>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</si>
  <si>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</si>
  <si>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</si>
  <si>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</si>
  <si>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</si>
  <si>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</si>
  <si>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</si>
  <si>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</si>
  <si>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</si>
  <si>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</si>
  <si>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</si>
  <si>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</si>
  <si>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</si>
  <si>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</si>
  <si>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</si>
  <si>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</si>
  <si>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</si>
  <si>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</si>
  <si>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</si>
  <si>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</si>
  <si>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</si>
  <si>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</si>
  <si>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</si>
  <si>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</si>
  <si>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</si>
  <si>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</si>
  <si>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</si>
  <si>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</si>
  <si>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</si>
  <si>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</si>
  <si>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</si>
  <si>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</si>
  <si>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</si>
  <si>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</si>
  <si>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</si>
  <si>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</si>
  <si>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</si>
  <si>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</si>
  <si>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</si>
  <si>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</si>
  <si>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</si>
  <si>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</si>
  <si>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</si>
  <si>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</si>
  <si>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</si>
  <si>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</si>
  <si>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</si>
  <si>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</si>
  <si>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</si>
  <si>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</si>
  <si>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</si>
  <si>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</si>
  <si>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</si>
  <si>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</si>
  <si>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</si>
  <si>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</si>
  <si>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</si>
  <si>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</si>
  <si>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</si>
  <si>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</si>
  <si>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</si>
  <si>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</si>
  <si>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</si>
  <si>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</si>
  <si>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</si>
  <si>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</si>
  <si>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</si>
  <si>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</si>
  <si>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</si>
  <si>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</si>
  <si>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</si>
  <si>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</si>
  <si>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</si>
  <si>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</si>
  <si>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</si>
  <si>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</si>
  <si>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</si>
  <si>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</si>
  <si>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</si>
  <si>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</si>
  <si>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</si>
  <si>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</si>
  <si>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</si>
  <si>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</si>
  <si>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</si>
  <si>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</si>
  <si>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</si>
  <si>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</si>
  <si>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</si>
  <si>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</si>
  <si>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</si>
  <si>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</si>
  <si>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</si>
  <si>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</si>
  <si>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</si>
  <si>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</si>
  <si>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</si>
  <si>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</si>
  <si>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</si>
  <si>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</si>
  <si>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</si>
  <si>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</si>
  <si>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</si>
  <si>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</si>
  <si>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</si>
  <si>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</si>
  <si>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</si>
  <si>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</si>
  <si>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</si>
  <si>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</si>
  <si>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</si>
  <si>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</si>
  <si>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</si>
  <si>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</si>
  <si>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</si>
  <si>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</si>
  <si>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</si>
  <si>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</si>
  <si>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</si>
  <si>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</si>
  <si>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</si>
  <si>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</si>
  <si>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</si>
  <si>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</si>
  <si>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</si>
  <si>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</si>
  <si>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</si>
  <si>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</si>
  <si>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</si>
  <si>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</si>
  <si>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</si>
  <si>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</si>
  <si>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</si>
  <si>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</si>
  <si>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</si>
  <si>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</si>
  <si>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</si>
  <si>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</si>
  <si>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</si>
  <si>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</si>
  <si>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</si>
  <si>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</si>
  <si>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</si>
  <si>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</si>
  <si>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</si>
  <si>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</si>
  <si>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</si>
  <si>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</si>
  <si>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</si>
  <si>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</si>
  <si>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</si>
  <si>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</si>
  <si>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</si>
  <si>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</si>
  <si>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</si>
  <si>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</si>
  <si>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</si>
  <si>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</si>
  <si>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</si>
  <si>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</si>
  <si>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</si>
  <si>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</si>
  <si>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</si>
  <si>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</si>
  <si>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</si>
  <si>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</si>
  <si>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</si>
  <si>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</si>
  <si>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</si>
  <si>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</si>
  <si>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</si>
  <si>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</si>
  <si>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</si>
  <si>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</si>
  <si>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</si>
  <si>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</si>
  <si>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</si>
  <si>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</si>
  <si>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</si>
  <si>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</si>
  <si>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</si>
  <si>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</si>
  <si>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</si>
  <si>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</si>
  <si>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</si>
  <si>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</si>
  <si>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</si>
  <si>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</si>
  <si>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</si>
  <si>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</si>
  <si>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</si>
  <si>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</si>
  <si>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</si>
  <si>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</si>
  <si>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</si>
  <si>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</si>
  <si>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</si>
  <si>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</si>
  <si>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</si>
  <si>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</si>
  <si>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</si>
  <si>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</si>
  <si>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</si>
  <si>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</si>
  <si>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</si>
  <si>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</si>
  <si>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</si>
  <si>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</si>
  <si>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</si>
  <si>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</si>
  <si>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</si>
  <si>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</si>
  <si>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</si>
  <si>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</si>
  <si>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</si>
  <si>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</si>
  <si>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</si>
  <si>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</si>
  <si>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</si>
  <si>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</si>
  <si>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</si>
  <si>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</si>
  <si>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</si>
  <si>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</si>
  <si>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</si>
  <si>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</si>
  <si>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</si>
  <si>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</si>
  <si>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</si>
  <si>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</si>
  <si>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</si>
  <si>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</si>
  <si>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</si>
  <si>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</si>
  <si>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</si>
  <si>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</si>
  <si>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</si>
  <si>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</si>
  <si>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</si>
  <si>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</si>
  <si>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</si>
  <si>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</si>
  <si>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</si>
  <si>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</si>
  <si>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</si>
  <si>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</si>
  <si>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</si>
  <si>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</si>
  <si>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</si>
  <si>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</si>
  <si>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</si>
  <si>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</si>
  <si>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</si>
  <si>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</si>
  <si>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</si>
  <si>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</si>
  <si>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</si>
  <si>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</si>
  <si>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</si>
  <si>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</si>
  <si>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</si>
  <si>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</si>
  <si>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</si>
  <si>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</si>
  <si>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</si>
  <si>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</si>
  <si>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</si>
  <si>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</si>
  <si>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</si>
  <si>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</si>
  <si>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</si>
  <si>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</si>
  <si>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</si>
  <si>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</si>
  <si>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</si>
  <si>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</si>
  <si>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</si>
  <si>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</si>
  <si>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</si>
  <si>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</si>
  <si>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</si>
  <si>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</si>
  <si>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</si>
  <si>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</si>
  <si>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</si>
  <si>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</si>
  <si>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</si>
  <si>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</si>
  <si>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</si>
  <si>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</si>
  <si>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</si>
  <si>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</si>
  <si>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</si>
  <si>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</si>
  <si>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</si>
  <si>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</si>
  <si>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</si>
  <si>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</si>
  <si>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</si>
  <si>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</si>
  <si>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</si>
  <si>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</si>
  <si>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</si>
  <si>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</si>
  <si>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</si>
  <si>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</si>
  <si>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</si>
  <si>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</si>
  <si>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</si>
  <si>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</si>
  <si>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</si>
  <si>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</si>
  <si>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</si>
  <si>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</si>
  <si>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</si>
  <si>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</si>
  <si>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</si>
  <si>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</si>
  <si>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</si>
  <si>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</si>
  <si>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</si>
  <si>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</si>
  <si>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</si>
  <si>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</si>
  <si>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</si>
  <si>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</si>
  <si>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</si>
  <si>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</si>
  <si>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</si>
  <si>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</si>
  <si>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</si>
  <si>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</si>
  <si>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</si>
  <si>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</si>
  <si>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</si>
  <si>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</si>
  <si>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</si>
  <si>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</si>
  <si>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</si>
  <si>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</si>
  <si>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</si>
  <si>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</si>
  <si>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</si>
  <si>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</si>
  <si>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</si>
  <si>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</si>
  <si>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</si>
  <si>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</si>
  <si>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</si>
  <si>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</si>
  <si>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</si>
  <si>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</si>
  <si>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</si>
  <si>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</si>
  <si>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</si>
  <si>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</si>
  <si>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</si>
  <si>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</si>
  <si>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</si>
  <si>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</si>
  <si>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</si>
  <si>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</si>
  <si>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</si>
  <si>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</si>
  <si>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</si>
  <si>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</si>
  <si>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</si>
  <si>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</si>
  <si>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</si>
  <si>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</si>
  <si>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</si>
  <si>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</si>
  <si>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</si>
  <si>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</si>
  <si>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</si>
  <si>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</si>
  <si>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</si>
  <si>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</si>
  <si>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</si>
  <si>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</si>
  <si>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</si>
  <si>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</si>
  <si>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</si>
  <si>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</si>
  <si>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</si>
  <si>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</si>
  <si>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</si>
  <si>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</si>
  <si>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</si>
  <si>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</si>
  <si>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</si>
  <si>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</si>
  <si>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</si>
  <si>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</si>
  <si>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</si>
  <si>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</si>
  <si>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</si>
  <si>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</si>
  <si>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</si>
  <si>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</si>
  <si>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</si>
  <si>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</si>
  <si>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</si>
  <si>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</si>
  <si>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</si>
  <si>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</si>
  <si>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</si>
  <si>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</si>
  <si>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</si>
  <si>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</si>
  <si>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</si>
  <si>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</si>
  <si>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</si>
  <si>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</si>
  <si>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</si>
  <si>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</si>
  <si>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</si>
  <si>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</si>
  <si>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</si>
  <si>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</si>
  <si>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</si>
  <si>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</si>
  <si>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</si>
  <si>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</si>
  <si>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</si>
  <si>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</si>
  <si>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</si>
  <si>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</si>
  <si>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</si>
  <si>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</si>
  <si>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</si>
  <si>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</si>
  <si>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</si>
  <si>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</si>
  <si>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</si>
  <si>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</si>
  <si>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</si>
  <si>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</si>
  <si>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</si>
  <si>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</si>
  <si>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</si>
  <si>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</si>
  <si>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</si>
  <si>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</si>
  <si>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</si>
  <si>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</si>
  <si>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</si>
  <si>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</si>
  <si>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</si>
  <si>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</si>
  <si>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</si>
  <si>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</si>
  <si>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</si>
  <si>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</si>
  <si>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</si>
  <si>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</si>
  <si>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</si>
  <si>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</si>
  <si>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</si>
  <si>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</si>
  <si>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</si>
  <si>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</si>
  <si>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</si>
  <si>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</si>
  <si>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</si>
  <si>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</si>
  <si>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</si>
  <si>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</si>
  <si>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</si>
  <si>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</si>
  <si>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</si>
  <si>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</si>
  <si>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</si>
  <si>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</si>
  <si>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</si>
  <si>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</si>
  <si>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</si>
  <si>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</si>
  <si>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</si>
  <si>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</si>
  <si>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</si>
  <si>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</si>
  <si>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</si>
  <si>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</si>
  <si>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</si>
  <si>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</si>
  <si>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</si>
  <si>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</si>
  <si>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</si>
  <si>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</si>
  <si>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</si>
  <si>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</si>
  <si>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</si>
  <si>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</si>
  <si>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</si>
  <si>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</si>
  <si>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</si>
  <si>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</si>
  <si>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</si>
  <si>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</si>
  <si>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</si>
  <si>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</si>
  <si>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</si>
  <si>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</si>
  <si>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</si>
  <si>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</si>
  <si>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</si>
  <si>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</si>
  <si>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</si>
  <si>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</si>
  <si>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</si>
  <si>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</si>
  <si>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</si>
  <si>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</si>
  <si>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</si>
  <si>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</si>
  <si>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</si>
  <si>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</si>
  <si>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</si>
  <si>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</si>
  <si>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</si>
  <si>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</si>
  <si>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</si>
  <si>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</si>
  <si>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</si>
  <si>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</si>
  <si>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</si>
  <si>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</si>
  <si>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</si>
  <si>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</si>
  <si>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</si>
  <si>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</si>
  <si>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</si>
  <si>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</si>
  <si>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</si>
  <si>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</si>
  <si>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</si>
  <si>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</si>
  <si>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</si>
  <si>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</si>
  <si>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</si>
  <si>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</si>
  <si>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</si>
  <si>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</si>
  <si>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</si>
  <si>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</si>
  <si>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</si>
  <si>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</si>
  <si>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</si>
  <si>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</si>
  <si>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</si>
  <si>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</si>
  <si>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</si>
  <si>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</si>
  <si>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</si>
  <si>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</si>
  <si>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</si>
  <si>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</si>
  <si>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</si>
  <si>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</si>
  <si>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</si>
  <si>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</si>
  <si>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</si>
  <si>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</si>
  <si>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</si>
  <si>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</si>
  <si>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</si>
  <si>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</si>
  <si>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</si>
  <si>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</si>
  <si>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</si>
  <si>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</si>
  <si>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</si>
  <si>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</si>
  <si>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</si>
  <si>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</si>
  <si>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</si>
  <si>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</si>
  <si>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</si>
  <si>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</si>
  <si>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</si>
  <si>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</si>
  <si>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</si>
  <si>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</si>
  <si>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</si>
  <si>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</si>
  <si>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</si>
  <si>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</si>
  <si>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</si>
  <si>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</si>
  <si>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</si>
  <si>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</si>
  <si>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</si>
  <si>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</si>
  <si>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</si>
  <si>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</si>
  <si>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</si>
  <si>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</si>
  <si>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</si>
  <si>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</si>
  <si>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</si>
  <si>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</si>
  <si>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</si>
  <si>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</si>
  <si>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</si>
  <si>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</si>
  <si>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</si>
  <si>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</si>
  <si>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</si>
  <si>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</si>
  <si>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</si>
  <si>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</si>
  <si>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</si>
  <si>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</si>
  <si>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</si>
  <si>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</si>
  <si>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</si>
  <si>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</si>
  <si>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</si>
  <si>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</si>
  <si>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</si>
  <si>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</si>
  <si>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</si>
  <si>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</si>
  <si>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</si>
  <si>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</si>
  <si>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</si>
  <si>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</si>
  <si>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</si>
  <si>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</si>
  <si>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</si>
  <si>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</si>
  <si>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</si>
  <si>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</si>
  <si>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</si>
  <si>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</si>
  <si>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</si>
  <si>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</si>
  <si>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</si>
  <si>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</si>
  <si>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</si>
  <si>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</si>
  <si>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</si>
  <si>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</si>
  <si>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</si>
  <si>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</si>
  <si>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</si>
  <si>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</si>
  <si>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</si>
  <si>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</si>
  <si>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</si>
  <si>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</si>
  <si>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</si>
  <si>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</si>
  <si>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</si>
  <si>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</si>
  <si>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</si>
  <si>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</si>
  <si>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</si>
  <si>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</si>
  <si>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</si>
  <si>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</si>
  <si>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</si>
  <si>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</si>
  <si>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</si>
  <si>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</si>
  <si>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</si>
  <si>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</si>
  <si>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</si>
  <si>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</si>
  <si>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</si>
  <si>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</si>
  <si>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</si>
  <si>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</si>
  <si>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</si>
  <si>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</si>
  <si>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</si>
  <si>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</si>
  <si>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</si>
  <si>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</si>
  <si>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</si>
  <si>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</si>
  <si>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</si>
  <si>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</si>
  <si>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</si>
  <si>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</si>
  <si>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</si>
  <si>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</si>
  <si>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</si>
  <si>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</si>
  <si>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</si>
  <si>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</si>
  <si>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</si>
  <si>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</si>
  <si>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</si>
  <si>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</si>
  <si>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</si>
  <si>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</si>
  <si>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</si>
  <si>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</si>
  <si>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</si>
  <si>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</si>
  <si>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</si>
  <si>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</si>
  <si>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</si>
  <si>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</si>
  <si>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</si>
  <si>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</si>
  <si>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</si>
  <si>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</si>
  <si>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</si>
  <si>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</si>
  <si>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</si>
  <si>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</si>
  <si>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</si>
  <si>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</si>
  <si>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</si>
  <si>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</si>
  <si>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</si>
  <si>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</si>
  <si>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</si>
  <si>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</si>
  <si>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</si>
  <si>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</si>
  <si>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</si>
  <si>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</si>
  <si>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</si>
  <si>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</si>
  <si>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</si>
  <si>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</si>
  <si>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</si>
  <si>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</si>
  <si>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</si>
  <si>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</si>
  <si>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</si>
  <si>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</si>
  <si>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</si>
  <si>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</si>
  <si>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</si>
  <si>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</si>
  <si>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</si>
  <si>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</si>
  <si>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</si>
  <si>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</si>
  <si>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</si>
  <si>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</si>
  <si>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</si>
  <si>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</si>
  <si>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</si>
  <si>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</si>
  <si>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</si>
  <si>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</si>
  <si>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</si>
  <si>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</si>
  <si>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</si>
  <si>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</si>
  <si>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</si>
  <si>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</si>
  <si>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</si>
  <si>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</si>
  <si>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</si>
  <si>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</si>
  <si>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</si>
  <si>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</si>
  <si>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</si>
  <si>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</si>
  <si>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</si>
  <si>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</si>
  <si>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</si>
  <si>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</si>
  <si>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</si>
  <si>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</si>
  <si>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</si>
  <si>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</si>
  <si>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</si>
  <si>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</si>
  <si>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</si>
  <si>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</si>
  <si>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</si>
  <si>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</si>
  <si>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</si>
  <si>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</si>
  <si>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</si>
  <si>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</si>
  <si>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</si>
  <si>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</si>
  <si>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</si>
  <si>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</si>
  <si>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</si>
  <si>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</si>
  <si>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</si>
  <si>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</si>
  <si>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</si>
  <si>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</si>
  <si>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</si>
  <si>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</si>
  <si>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</si>
  <si>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</si>
  <si>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</si>
  <si>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</si>
  <si>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</si>
  <si>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</si>
  <si>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</si>
  <si>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</si>
  <si>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</si>
  <si>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</si>
  <si>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</si>
  <si>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</si>
  <si>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</si>
  <si>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</si>
  <si>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</si>
  <si>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</si>
  <si>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</si>
  <si>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</si>
  <si>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</si>
  <si>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</si>
  <si>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</si>
  <si>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</si>
  <si>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</si>
  <si>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</si>
  <si>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</si>
  <si>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</si>
  <si>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</si>
  <si>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</si>
  <si>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</si>
  <si>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</si>
  <si>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</si>
  <si>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</si>
  <si>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</si>
  <si>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</si>
  <si>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</si>
  <si>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</si>
  <si>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</si>
  <si>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</si>
  <si>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</si>
  <si>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</si>
  <si>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</si>
  <si>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</si>
  <si>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</si>
  <si>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</si>
  <si>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</si>
  <si>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</si>
  <si>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</si>
  <si>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</si>
  <si>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</si>
  <si>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</si>
  <si>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</si>
  <si>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</si>
  <si>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</si>
  <si>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</si>
  <si>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</si>
  <si>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</si>
  <si>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</si>
  <si>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</si>
  <si>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</si>
  <si>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</si>
  <si>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</si>
  <si>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</si>
  <si>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</si>
  <si>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</si>
  <si>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</si>
  <si>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</si>
  <si>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</si>
  <si>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</si>
  <si>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</si>
  <si>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</si>
  <si>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</si>
  <si>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</si>
  <si>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</si>
  <si>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</si>
  <si>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</si>
  <si>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</si>
  <si>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</si>
  <si>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</si>
  <si>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</si>
  <si>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</si>
  <si>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</si>
  <si>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</si>
  <si>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</si>
  <si>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</si>
  <si>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</si>
  <si>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</si>
  <si>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</si>
  <si>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</si>
  <si>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</si>
  <si>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</si>
  <si>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</si>
  <si>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</si>
  <si>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</si>
  <si>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</si>
  <si>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</si>
  <si>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</si>
  <si>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</si>
  <si>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</si>
  <si>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</si>
  <si>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</si>
  <si>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</si>
  <si>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</si>
  <si>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</si>
  <si>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</si>
  <si>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</si>
  <si>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</si>
  <si>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</si>
  <si>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</si>
  <si>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</si>
  <si>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</si>
  <si>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</si>
  <si>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</si>
  <si>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</si>
  <si>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</si>
  <si>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</si>
  <si>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</si>
  <si>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</si>
  <si>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</si>
  <si>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</si>
  <si>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</si>
  <si>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</si>
  <si>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</si>
  <si>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</si>
  <si>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</si>
  <si>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</si>
  <si>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</si>
  <si>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</si>
  <si>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</si>
  <si>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</si>
  <si>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</si>
  <si>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</si>
  <si>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</si>
  <si>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</si>
  <si>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</si>
  <si>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</si>
  <si>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</si>
  <si>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</si>
  <si>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</si>
  <si>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</si>
  <si>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</si>
  <si>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</si>
  <si>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</si>
  <si>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</si>
  <si>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</si>
  <si>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</si>
  <si>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</si>
  <si>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</si>
  <si>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</si>
  <si>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</si>
  <si>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</si>
  <si>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</si>
  <si>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</si>
  <si>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</si>
  <si>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</si>
  <si>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</si>
  <si>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</si>
  <si>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</si>
  <si>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</si>
  <si>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</si>
  <si>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</si>
  <si>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</si>
  <si>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</si>
  <si>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</si>
  <si>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</si>
  <si>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</si>
  <si>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</si>
  <si>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</si>
  <si>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</si>
  <si>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</si>
  <si>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</si>
  <si>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</si>
  <si>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</si>
  <si>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</si>
  <si>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</si>
  <si>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</si>
  <si>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</si>
  <si>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</si>
  <si>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</si>
  <si>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</si>
  <si>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</si>
  <si>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</si>
  <si>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</si>
  <si>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</si>
  <si>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</si>
  <si>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</si>
  <si>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</si>
  <si>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</si>
  <si>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</si>
  <si>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</si>
  <si>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</si>
  <si>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</si>
  <si>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</si>
  <si>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</si>
  <si>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</si>
  <si>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</si>
  <si>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</si>
  <si>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</si>
  <si>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</si>
  <si>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</si>
  <si>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</si>
  <si>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</si>
  <si>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</si>
  <si>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</si>
  <si>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</si>
  <si>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</si>
  <si>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</si>
  <si>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</si>
  <si>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</si>
  <si>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</si>
  <si>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</si>
  <si>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</si>
  <si>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</si>
  <si>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</si>
  <si>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</si>
  <si>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</si>
  <si>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</si>
  <si>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</si>
  <si>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</si>
  <si>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</si>
  <si>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</si>
  <si>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</si>
  <si>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</si>
  <si>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</si>
  <si>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</si>
  <si>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</si>
  <si>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</si>
  <si>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</si>
  <si>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</si>
  <si>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</si>
  <si>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</si>
  <si>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</si>
  <si>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</si>
  <si>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</si>
  <si>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</si>
  <si>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</si>
  <si>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</si>
  <si>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</si>
  <si>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</si>
  <si>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</si>
  <si>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</si>
  <si>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</si>
  <si>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</si>
  <si>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</si>
  <si>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</si>
  <si>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</si>
  <si>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</si>
  <si>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</si>
  <si>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</si>
  <si>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</si>
  <si>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</si>
  <si>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</si>
  <si>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</si>
  <si>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</si>
  <si>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</si>
  <si>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</si>
  <si>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</si>
  <si>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</si>
  <si>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</si>
  <si>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</si>
  <si>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</si>
  <si>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</si>
  <si>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</si>
  <si>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</si>
  <si>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</si>
  <si>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</si>
  <si>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</si>
  <si>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</si>
  <si>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</si>
  <si>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</si>
  <si>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</si>
  <si>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</si>
  <si>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</si>
  <si>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</si>
  <si>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</si>
  <si>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</si>
  <si>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</si>
  <si>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</si>
  <si>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</si>
  <si>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</si>
  <si>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</si>
  <si>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</si>
  <si>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</si>
  <si>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</si>
  <si>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</si>
  <si>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</si>
  <si>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</si>
  <si>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</si>
  <si>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</si>
  <si>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</si>
  <si>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</si>
  <si>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</si>
  <si>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</si>
  <si>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</si>
  <si>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</si>
  <si>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</si>
  <si>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</si>
  <si>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</si>
  <si>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</si>
  <si>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</si>
  <si>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</si>
  <si>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</si>
  <si>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</si>
  <si>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</si>
  <si>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</si>
  <si>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</si>
  <si>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</si>
  <si>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</si>
  <si>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</si>
  <si>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</si>
  <si>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</si>
  <si>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</si>
  <si>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</si>
  <si>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</si>
  <si>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</si>
  <si>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</si>
  <si>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</si>
  <si>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</si>
  <si>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</si>
  <si>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</si>
  <si>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</si>
  <si>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</si>
  <si>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</si>
  <si>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</si>
  <si>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</si>
  <si>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</si>
  <si>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</si>
  <si>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</si>
  <si>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</si>
  <si>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</si>
  <si>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</si>
  <si>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</si>
  <si>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</si>
  <si>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</si>
  <si>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</si>
  <si>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</si>
  <si>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</si>
  <si>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</si>
  <si>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</si>
  <si>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</si>
  <si>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</si>
  <si>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</si>
  <si>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</si>
  <si>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</si>
  <si>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</si>
  <si>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</si>
  <si>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</si>
  <si>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</si>
  <si>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</si>
  <si>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</si>
  <si>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</si>
  <si>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</si>
  <si>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</si>
  <si>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</si>
  <si>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</si>
  <si>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</si>
  <si>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</si>
  <si>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</si>
  <si>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</si>
  <si>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</si>
  <si>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</si>
  <si>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</si>
  <si>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</si>
  <si>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</si>
  <si>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</si>
  <si>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</si>
  <si>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</si>
  <si>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</si>
  <si>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</si>
  <si>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</si>
  <si>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</si>
  <si>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</si>
  <si>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</si>
  <si>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</si>
  <si>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</si>
  <si>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</si>
  <si>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</si>
  <si>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</si>
  <si>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</si>
  <si>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</si>
  <si>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</si>
  <si>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</si>
  <si>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</si>
  <si>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</si>
  <si>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</si>
  <si>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</si>
  <si>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</si>
  <si>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</si>
  <si>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</si>
  <si>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</si>
  <si>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</si>
  <si>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</si>
  <si>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</si>
  <si>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</si>
  <si>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</si>
  <si>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</si>
  <si>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</si>
  <si>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</si>
  <si>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</si>
  <si>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</si>
  <si>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</si>
  <si>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</si>
  <si>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</si>
  <si>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</si>
  <si>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</si>
  <si>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</si>
  <si>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</si>
  <si>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</si>
  <si>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</si>
  <si>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</si>
  <si>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</si>
  <si>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</si>
  <si>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</si>
  <si>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</si>
  <si>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</si>
  <si>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</si>
  <si>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</si>
  <si>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</si>
  <si>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</si>
  <si>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</si>
  <si>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</si>
  <si>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</si>
  <si>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</si>
  <si>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</si>
  <si>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</si>
  <si>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</si>
  <si>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</si>
  <si>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</si>
  <si>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</si>
  <si>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</si>
  <si>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</si>
  <si>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</si>
  <si>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</si>
  <si>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</si>
  <si>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</si>
  <si>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</si>
  <si>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</si>
  <si>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</si>
  <si>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</si>
  <si>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</si>
  <si>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</si>
  <si>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</si>
  <si>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</si>
  <si>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</si>
  <si>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</si>
  <si>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</si>
  <si>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</si>
  <si>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</si>
  <si>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</si>
  <si>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</si>
  <si>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</si>
  <si>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</si>
  <si>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</si>
  <si>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</si>
  <si>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</si>
  <si>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</si>
  <si>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</si>
  <si>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</si>
  <si>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</si>
  <si>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</si>
  <si>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</si>
  <si>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</si>
  <si>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</si>
  <si>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</si>
  <si>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</si>
  <si>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</si>
  <si>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</si>
  <si>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</si>
  <si>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</si>
  <si>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</si>
  <si>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</si>
  <si>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</si>
  <si>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</si>
  <si>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</si>
  <si>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</si>
  <si>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</si>
  <si>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</si>
  <si>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</si>
  <si>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</si>
  <si>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</si>
  <si>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</si>
  <si>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</si>
  <si>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</si>
  <si>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</si>
  <si>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</si>
  <si>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</si>
  <si>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</si>
  <si>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</si>
  <si>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</si>
  <si>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</si>
  <si>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</si>
  <si>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</si>
  <si>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</si>
  <si>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</si>
  <si>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</si>
  <si>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</si>
  <si>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</si>
  <si>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</si>
  <si>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</si>
  <si>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</si>
  <si>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</si>
  <si>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</si>
  <si>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</si>
  <si>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</si>
  <si>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</si>
  <si>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</si>
  <si>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</si>
  <si>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</si>
  <si>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</si>
  <si>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</si>
  <si>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</si>
  <si>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</si>
  <si>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</si>
  <si>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</si>
  <si>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</si>
  <si>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</si>
  <si>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</si>
  <si>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</si>
  <si>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</si>
  <si>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</si>
  <si>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</si>
  <si>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</si>
  <si>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</si>
  <si>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</si>
  <si>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</si>
  <si>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</si>
  <si>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</si>
  <si>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</si>
  <si>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</si>
  <si>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</si>
  <si>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</si>
  <si>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</si>
  <si>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</si>
  <si>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</si>
  <si>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</si>
  <si>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</si>
  <si>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</si>
  <si>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</si>
  <si>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</si>
  <si>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</si>
  <si>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</si>
  <si>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</si>
  <si>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</si>
  <si>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</si>
  <si>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</si>
  <si>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</si>
  <si>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</si>
  <si>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</si>
  <si>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</si>
  <si>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</si>
  <si>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</si>
  <si>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</si>
  <si>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</si>
  <si>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</si>
  <si>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</si>
  <si>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</si>
  <si>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</si>
  <si>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</si>
  <si>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</si>
  <si>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</si>
  <si>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</si>
  <si>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</si>
  <si>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</si>
  <si>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</si>
  <si>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</si>
  <si>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</si>
  <si>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</si>
  <si>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</si>
  <si>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</si>
  <si>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</si>
  <si>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</si>
  <si>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</si>
  <si>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</si>
  <si>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</si>
  <si>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</si>
  <si>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</si>
  <si>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</si>
  <si>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</si>
  <si>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</si>
  <si>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</si>
  <si>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</si>
  <si>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</si>
  <si>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</si>
  <si>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</si>
  <si>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</si>
  <si>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</si>
  <si>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</si>
  <si>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</si>
  <si>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</si>
  <si>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</si>
  <si>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</si>
  <si>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</si>
  <si>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</si>
  <si>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</si>
  <si>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</si>
  <si>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</si>
  <si>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</si>
  <si>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</si>
  <si>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</si>
  <si>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</si>
  <si>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</si>
  <si>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</si>
  <si>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</si>
  <si>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</si>
  <si>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</si>
  <si>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</si>
  <si>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</si>
  <si>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</si>
  <si>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</si>
  <si>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</si>
  <si>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</si>
  <si>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</si>
  <si>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</si>
  <si>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</si>
  <si>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</si>
  <si>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</si>
  <si>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</si>
  <si>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</si>
  <si>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</si>
  <si>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</si>
  <si>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</si>
  <si>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</si>
  <si>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</si>
  <si>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</si>
  <si>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</si>
  <si>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</si>
  <si>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</si>
  <si>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</si>
  <si>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</si>
  <si>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</si>
  <si>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</si>
  <si>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</si>
  <si>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</si>
  <si>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</si>
  <si>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</si>
  <si>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</si>
  <si>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</si>
  <si>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</si>
  <si>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</si>
  <si>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</si>
  <si>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</si>
  <si>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</si>
  <si>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</si>
  <si>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</si>
  <si>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</si>
  <si>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</si>
  <si>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</si>
  <si>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</si>
  <si>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</si>
  <si>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</si>
  <si>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</si>
  <si>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</si>
  <si>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</si>
  <si>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</si>
  <si>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</si>
  <si>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</si>
  <si>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</si>
  <si>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</si>
  <si>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</si>
  <si>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</si>
  <si>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</si>
  <si>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</si>
  <si>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</si>
  <si>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</si>
  <si>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</si>
  <si>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</si>
  <si>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</si>
  <si>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</si>
  <si>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</si>
  <si>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</si>
  <si>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</si>
  <si>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</si>
  <si>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</si>
  <si>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</si>
  <si>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</si>
  <si>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</si>
  <si>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</si>
  <si>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</si>
  <si>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</si>
  <si>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</si>
  <si>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</si>
  <si>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</si>
  <si>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</si>
  <si>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</si>
  <si>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</si>
  <si>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</si>
  <si>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</si>
  <si>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</si>
  <si>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</si>
  <si>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</si>
  <si>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</si>
  <si>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</si>
  <si>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</si>
  <si>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</si>
  <si>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</si>
  <si>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</si>
  <si>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</si>
  <si>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</si>
  <si>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</si>
  <si>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</si>
  <si>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</si>
  <si>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</si>
  <si>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</si>
  <si>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</si>
  <si>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</si>
  <si>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</si>
  <si>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</si>
  <si>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</si>
  <si>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</si>
  <si>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</si>
  <si>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</si>
  <si>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</si>
  <si>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</si>
  <si>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</si>
  <si>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</si>
  <si>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</si>
  <si>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</si>
  <si>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</si>
  <si>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</si>
  <si>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</si>
  <si>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</si>
  <si>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</si>
  <si>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</si>
  <si>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</si>
  <si>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</si>
  <si>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</si>
  <si>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</si>
  <si>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</si>
  <si>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</si>
  <si>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</si>
  <si>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</si>
  <si>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</si>
  <si>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</si>
  <si>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</si>
  <si>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</si>
  <si>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</si>
  <si>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</si>
  <si>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</si>
  <si>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</si>
  <si>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</si>
  <si>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</si>
  <si>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</si>
  <si>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</si>
  <si>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</si>
  <si>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</si>
  <si>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</si>
  <si>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</si>
  <si>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</si>
  <si>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</si>
  <si>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</si>
  <si>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</si>
  <si>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</si>
  <si>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</si>
  <si>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</si>
  <si>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</si>
  <si>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</si>
  <si>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</si>
  <si>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</si>
  <si>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</si>
  <si>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</si>
  <si>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</si>
  <si>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</si>
  <si>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</si>
  <si>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</si>
  <si>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</si>
  <si>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</si>
  <si>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</si>
  <si>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</si>
  <si>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</si>
  <si>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</si>
  <si>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</si>
  <si>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</si>
  <si>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</si>
  <si>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</si>
  <si>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</si>
  <si>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</si>
  <si>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</si>
  <si>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</si>
  <si>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</si>
  <si>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</si>
  <si>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</si>
  <si>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</si>
  <si>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</si>
  <si>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</si>
  <si>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</si>
  <si>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</si>
  <si>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</si>
  <si>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</si>
  <si>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</si>
  <si>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</si>
  <si>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</si>
  <si>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</si>
  <si>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</si>
  <si>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</si>
  <si>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</si>
  <si>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</si>
  <si>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</si>
  <si>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</si>
  <si>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</si>
  <si>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</si>
  <si>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</si>
  <si>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</si>
  <si>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</si>
  <si>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</si>
  <si>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</si>
  <si>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</si>
  <si>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</si>
  <si>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</si>
  <si>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</si>
  <si>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</si>
  <si>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</si>
  <si>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</si>
  <si>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</si>
  <si>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</si>
  <si>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</si>
  <si>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</si>
  <si>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</si>
  <si>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</si>
  <si>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</si>
  <si>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</si>
  <si>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</si>
  <si>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</si>
  <si>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</si>
  <si>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</si>
  <si>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</si>
  <si>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</si>
  <si>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</si>
  <si>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</si>
  <si>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</si>
  <si>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</si>
  <si>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</si>
  <si>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</si>
  <si>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</si>
  <si>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</si>
  <si>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</si>
  <si>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</si>
  <si>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</si>
  <si>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</si>
  <si>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</si>
  <si>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</si>
  <si>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</si>
  <si>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</si>
  <si>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</si>
  <si>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</si>
  <si>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</si>
  <si>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</si>
  <si>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</si>
  <si>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</si>
  <si>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</si>
  <si>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</si>
  <si>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</si>
  <si>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</si>
  <si>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</si>
  <si>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</si>
  <si>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</si>
  <si>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</si>
  <si>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</si>
  <si>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</si>
  <si>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</si>
  <si>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</si>
  <si>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</si>
  <si>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</si>
  <si>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</si>
  <si>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</si>
  <si>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</si>
  <si>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</si>
  <si>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</si>
  <si>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</si>
  <si>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</si>
  <si>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</si>
  <si>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</si>
  <si>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</si>
  <si>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</si>
  <si>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</si>
  <si>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</si>
  <si>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</si>
  <si>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</si>
  <si>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</si>
  <si>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</si>
  <si>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</si>
  <si>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</si>
  <si>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</si>
  <si>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</si>
  <si>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</si>
  <si>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</si>
  <si>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</si>
  <si>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</si>
  <si>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</si>
  <si>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</si>
  <si>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</si>
  <si>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</si>
  <si>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</si>
  <si>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</si>
  <si>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</si>
  <si>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</si>
  <si>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</si>
  <si>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</si>
  <si>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</si>
  <si>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</si>
  <si>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</si>
  <si>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</si>
  <si>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</si>
  <si>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</si>
  <si>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</si>
  <si>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</si>
  <si>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</si>
  <si>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</si>
  <si>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</si>
  <si>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</si>
  <si>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</si>
  <si>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</si>
  <si>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</si>
  <si>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</si>
  <si>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</si>
  <si>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</si>
  <si>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</si>
  <si>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</si>
  <si>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</si>
  <si>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</si>
  <si>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</si>
  <si>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</si>
  <si>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</si>
  <si>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</si>
  <si>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</si>
  <si>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</si>
  <si>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</si>
  <si>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</si>
  <si>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</si>
  <si>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</si>
  <si>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</si>
  <si>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</si>
  <si>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</si>
  <si>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</si>
  <si>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</si>
  <si>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</si>
  <si>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</si>
  <si>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</si>
  <si>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</si>
  <si>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</si>
  <si>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</si>
  <si>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</si>
  <si>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</si>
  <si>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</si>
  <si>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</si>
  <si>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</si>
  <si>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</si>
  <si>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</si>
  <si>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</si>
  <si>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</si>
  <si>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</si>
  <si>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</si>
  <si>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</si>
  <si>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</si>
  <si>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</si>
  <si>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</si>
  <si>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</si>
  <si>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</si>
  <si>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</si>
  <si>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</si>
  <si>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</si>
  <si>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</si>
  <si>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</si>
  <si>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</si>
  <si>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</si>
  <si>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</si>
  <si>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</si>
  <si>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</si>
  <si>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</si>
  <si>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</si>
  <si>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</si>
  <si>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</si>
  <si>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</si>
  <si>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</si>
  <si>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</si>
  <si>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</si>
  <si>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</si>
  <si>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</si>
  <si>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</si>
  <si>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</si>
  <si>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</si>
  <si>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</si>
  <si>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</si>
  <si>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</si>
  <si>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</si>
  <si>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</si>
  <si>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</si>
  <si>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</si>
  <si>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</si>
  <si>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</si>
  <si>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</si>
  <si>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</si>
  <si>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</si>
  <si>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</si>
  <si>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</si>
  <si>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</si>
  <si>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</si>
  <si>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</si>
  <si>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</si>
  <si>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</si>
  <si>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</si>
  <si>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</si>
  <si>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</si>
  <si>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</si>
  <si>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</si>
  <si>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</si>
  <si>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</si>
  <si>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</si>
  <si>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</si>
  <si>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</si>
  <si>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</si>
  <si>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</si>
  <si>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</si>
  <si>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</si>
  <si>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</si>
  <si>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</si>
  <si>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</si>
  <si>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</si>
  <si>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</si>
  <si>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</si>
  <si>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</si>
  <si>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</si>
  <si>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</si>
  <si>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</si>
  <si>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</si>
  <si>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</si>
  <si>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</si>
  <si>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</si>
  <si>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</si>
  <si>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</si>
  <si>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</si>
  <si>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</si>
  <si>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</si>
  <si>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</si>
  <si>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</si>
  <si>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</si>
  <si>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</si>
  <si>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</si>
  <si>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</si>
  <si>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</si>
  <si>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</si>
  <si>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</si>
  <si>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</si>
  <si>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</si>
  <si>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</si>
  <si>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</si>
  <si>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</si>
  <si>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</si>
  <si>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</si>
  <si>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</si>
  <si>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</si>
  <si>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</si>
  <si>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</si>
  <si>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</si>
  <si>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</si>
  <si>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</si>
  <si>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</si>
  <si>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</si>
  <si>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</si>
  <si>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</si>
  <si>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</si>
  <si>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</si>
  <si>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</si>
  <si>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</si>
  <si>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</si>
  <si>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</si>
  <si>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</si>
  <si>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</si>
  <si>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</si>
  <si>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</si>
  <si>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</si>
  <si>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</si>
  <si>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</si>
  <si>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</si>
  <si>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</si>
  <si>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</si>
  <si>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</si>
  <si>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</si>
  <si>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</si>
  <si>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</si>
  <si>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</si>
  <si>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</si>
  <si>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</si>
  <si>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</si>
  <si>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</si>
  <si>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</si>
  <si>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</si>
  <si>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</si>
  <si>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</si>
  <si>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</si>
  <si>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</si>
  <si>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</si>
  <si>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</si>
  <si>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</si>
  <si>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</si>
  <si>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</si>
  <si>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</si>
  <si>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</si>
  <si>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</si>
  <si>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</si>
  <si>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</si>
  <si>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</si>
  <si>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</si>
  <si>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</si>
  <si>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</si>
  <si>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</si>
  <si>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</si>
  <si>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</si>
  <si>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</si>
  <si>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</si>
  <si>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</si>
  <si>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</si>
  <si>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</si>
  <si>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</si>
  <si>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</si>
  <si>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</si>
  <si>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</si>
  <si>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</si>
  <si>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</si>
  <si>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</si>
  <si>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</si>
  <si>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</si>
  <si>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</si>
  <si>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</si>
  <si>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</si>
  <si>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</si>
  <si>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</si>
  <si>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</si>
  <si>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</si>
  <si>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</si>
  <si>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</si>
  <si>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</si>
  <si>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</si>
  <si>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</si>
  <si>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</si>
  <si>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</si>
  <si>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</si>
  <si>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</si>
  <si>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</si>
  <si>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</si>
  <si>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</si>
  <si>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</si>
  <si>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</si>
  <si>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</si>
  <si>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</si>
  <si>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</si>
  <si>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</si>
  <si>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</si>
  <si>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</si>
  <si>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</si>
  <si>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</si>
  <si>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</si>
  <si>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</si>
  <si>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</si>
  <si>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</si>
  <si>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</si>
  <si>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</si>
  <si>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</si>
  <si>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</si>
  <si>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</si>
  <si>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</si>
  <si>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</si>
  <si>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</si>
  <si>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</si>
  <si>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</si>
  <si>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</si>
  <si>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</si>
  <si>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</si>
  <si>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</si>
  <si>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</si>
  <si>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</si>
  <si>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</si>
  <si>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</si>
  <si>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</si>
  <si>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</si>
  <si>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</si>
  <si>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</si>
  <si>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</si>
  <si>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</si>
  <si>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</si>
  <si>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</si>
  <si>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</si>
  <si>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</si>
  <si>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</si>
  <si>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</si>
  <si>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</si>
  <si>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</si>
  <si>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</si>
  <si>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</si>
  <si>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</si>
  <si>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</si>
  <si>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</si>
  <si>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</si>
  <si>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</si>
  <si>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</si>
  <si>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</si>
  <si>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</si>
  <si>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</si>
  <si>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</si>
  <si>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</si>
  <si>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</si>
  <si>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</si>
  <si>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</si>
  <si>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</si>
  <si>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</si>
  <si>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</si>
  <si>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</si>
  <si>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</si>
  <si>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</si>
  <si>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</si>
  <si>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</si>
  <si>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</si>
  <si>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</si>
  <si>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</si>
  <si>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</si>
  <si>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</si>
  <si>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</si>
  <si>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</si>
  <si>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</si>
  <si>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</si>
  <si>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</si>
  <si>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</si>
  <si>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</si>
  <si>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</si>
  <si>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</si>
  <si>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</si>
  <si>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</si>
  <si>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</si>
  <si>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</si>
  <si>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</si>
  <si>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</si>
  <si>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</si>
  <si>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</si>
  <si>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</si>
  <si>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</si>
  <si>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</si>
  <si>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</si>
  <si>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</si>
  <si>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</si>
  <si>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</si>
  <si>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</si>
  <si>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</si>
  <si>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</si>
  <si>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</si>
  <si>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</si>
  <si>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</si>
  <si>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</si>
  <si>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</si>
  <si>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</si>
  <si>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</si>
  <si>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</si>
  <si>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</si>
  <si>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</si>
  <si>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</si>
  <si>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</si>
  <si>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</si>
  <si>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</si>
  <si>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</si>
  <si>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</si>
  <si>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</si>
  <si>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</si>
  <si>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</si>
  <si>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</si>
  <si>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</si>
  <si>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</si>
  <si>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</si>
  <si>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</si>
  <si>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</si>
  <si>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</si>
  <si>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</si>
  <si>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</si>
  <si>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</si>
  <si>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</si>
  <si>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</si>
  <si>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</si>
  <si>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</si>
  <si>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</si>
  <si>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</si>
  <si>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</si>
  <si>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</si>
  <si>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</si>
  <si>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</si>
  <si>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</si>
  <si>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</si>
  <si>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</si>
  <si>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</si>
  <si>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</si>
  <si>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</si>
  <si>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</si>
  <si>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</si>
  <si>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</si>
  <si>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</si>
  <si>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</si>
  <si>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</si>
  <si>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</si>
  <si>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</si>
  <si>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</si>
  <si>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</si>
  <si>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</si>
  <si>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</si>
  <si>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</si>
  <si>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</si>
  <si>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</si>
  <si>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</si>
  <si>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</si>
  <si>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</si>
  <si>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</si>
  <si>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</si>
  <si>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</si>
  <si>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</si>
  <si>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</si>
  <si>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</si>
  <si>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</si>
  <si>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</si>
  <si>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</si>
  <si>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</si>
  <si>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</si>
  <si>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</si>
  <si>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</si>
  <si>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</si>
  <si>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</si>
  <si>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</si>
  <si>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</si>
  <si>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</si>
  <si>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</si>
  <si>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</si>
  <si>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</si>
  <si>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</si>
  <si>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</si>
  <si>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</si>
  <si>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</si>
  <si>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</si>
  <si>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</si>
  <si>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</si>
  <si>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</si>
  <si>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</si>
  <si>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</si>
  <si>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</si>
  <si>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</si>
  <si>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</si>
  <si>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</si>
  <si>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</si>
  <si>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</si>
  <si>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</si>
  <si>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</si>
  <si>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</si>
  <si>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</si>
  <si>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</si>
  <si>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</si>
  <si>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</si>
  <si>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</si>
  <si>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</si>
  <si>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</si>
  <si>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</si>
  <si>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</si>
  <si>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</si>
  <si>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</si>
  <si>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</si>
  <si>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</si>
  <si>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</si>
  <si>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</si>
  <si>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</si>
  <si>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</si>
  <si>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</si>
  <si>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</si>
  <si>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</si>
  <si>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</si>
  <si>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</si>
  <si>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</si>
  <si>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</si>
  <si>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</si>
  <si>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</si>
  <si>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</si>
  <si>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</si>
  <si>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</si>
  <si>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</si>
  <si>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</si>
  <si>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</si>
  <si>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</si>
  <si>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</si>
  <si>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</si>
  <si>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</si>
  <si>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</si>
  <si>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</si>
  <si>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</si>
  <si>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</si>
  <si>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</si>
  <si>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</si>
  <si>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</si>
  <si>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</si>
  <si>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</si>
  <si>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</si>
  <si>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</si>
  <si>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</si>
  <si>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</si>
  <si>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</si>
  <si>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</si>
  <si>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</si>
  <si>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</si>
  <si>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</si>
  <si>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</si>
  <si>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</si>
  <si>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</si>
  <si>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</si>
  <si>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</si>
  <si>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</si>
  <si>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</si>
  <si>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</si>
  <si>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</si>
  <si>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</si>
  <si>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</si>
  <si>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</si>
  <si>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</si>
  <si>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</si>
  <si>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</si>
  <si>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</si>
  <si>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</si>
  <si>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</si>
  <si>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</si>
  <si>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</si>
  <si>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</si>
  <si>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</si>
  <si>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</si>
  <si>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</si>
  <si>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</si>
  <si>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</si>
  <si>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</si>
  <si>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</si>
  <si>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</si>
  <si>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</si>
  <si>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</si>
  <si>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</si>
  <si>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</si>
  <si>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</si>
  <si>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</si>
  <si>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</si>
  <si>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</si>
  <si>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</si>
  <si>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</si>
  <si>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</si>
  <si>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</si>
  <si>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</si>
  <si>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</si>
  <si>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</si>
  <si>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</si>
  <si>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</si>
  <si>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</si>
  <si>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</si>
  <si>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</si>
  <si>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</si>
  <si>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</si>
  <si>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</si>
  <si>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</si>
  <si>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</si>
  <si>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</si>
  <si>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</si>
  <si>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</si>
  <si>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</si>
  <si>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</si>
  <si>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</si>
  <si>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</si>
  <si>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</si>
  <si>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</si>
  <si>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</si>
  <si>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</si>
  <si>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</si>
  <si>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</si>
  <si>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</si>
  <si>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</si>
  <si>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</si>
  <si>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</si>
  <si>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</si>
  <si>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</si>
  <si>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</si>
  <si>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</si>
  <si>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</si>
  <si>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</si>
  <si>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</si>
  <si>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</si>
  <si>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</si>
  <si>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</si>
  <si>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</si>
  <si>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</si>
  <si>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</si>
  <si>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</si>
  <si>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</si>
  <si>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</si>
  <si>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</si>
  <si>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</si>
  <si>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</si>
  <si>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</si>
  <si>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</si>
  <si>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</si>
  <si>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</si>
  <si>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</si>
  <si>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</si>
  <si>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</si>
  <si>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</si>
  <si>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</si>
  <si>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</si>
  <si>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</si>
  <si>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</si>
  <si>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</si>
  <si>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</si>
  <si>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</si>
  <si>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</si>
  <si>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</si>
  <si>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</si>
  <si>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</si>
  <si>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</si>
  <si>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</si>
  <si>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</si>
  <si>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</si>
  <si>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</si>
  <si>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</si>
  <si>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</si>
  <si>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</si>
  <si>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</si>
  <si>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</si>
  <si>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</si>
  <si>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</si>
  <si>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</si>
  <si>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</si>
  <si>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</si>
  <si>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</si>
  <si>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</si>
  <si>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</si>
  <si>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</si>
  <si>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</si>
  <si>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</si>
  <si>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</si>
  <si>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</si>
  <si>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</si>
  <si>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</si>
  <si>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</si>
  <si>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</si>
  <si>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</si>
  <si>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</si>
  <si>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</si>
  <si>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</si>
  <si>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</si>
  <si>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</si>
  <si>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</si>
  <si>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</si>
  <si>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</si>
  <si>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</si>
  <si>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</si>
  <si>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</si>
  <si>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</si>
  <si>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</si>
  <si>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</si>
  <si>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</si>
  <si>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</si>
  <si>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</si>
  <si>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</si>
  <si>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</si>
  <si>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</si>
  <si>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</si>
  <si>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</si>
  <si>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</si>
  <si>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</si>
  <si>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</si>
  <si>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</si>
  <si>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</si>
  <si>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</si>
  <si>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</si>
  <si>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</si>
  <si>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</si>
  <si>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</si>
  <si>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</si>
  <si>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</si>
  <si>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</si>
  <si>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</si>
  <si>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</si>
  <si>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</si>
  <si>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</si>
  <si>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</si>
  <si>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</si>
  <si>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</si>
  <si>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</si>
  <si>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</si>
  <si>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</si>
  <si>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</si>
  <si>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</si>
  <si>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</si>
  <si>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</si>
  <si>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</si>
  <si>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</si>
  <si>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</si>
  <si>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</si>
  <si>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</si>
  <si>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</si>
  <si>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</si>
  <si>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</si>
  <si>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</si>
  <si>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</si>
  <si>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</si>
  <si>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</si>
  <si>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</si>
  <si>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</si>
  <si>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</si>
  <si>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</si>
  <si>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</si>
  <si>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</si>
  <si>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</si>
  <si>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</si>
  <si>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</si>
  <si>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</si>
  <si>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</si>
  <si>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</si>
  <si>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</si>
  <si>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</si>
  <si>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</si>
  <si>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</si>
  <si>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</si>
  <si>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</si>
  <si>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</si>
  <si>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</si>
  <si>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</si>
  <si>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</si>
  <si>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</si>
  <si>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</si>
  <si>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</si>
  <si>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</si>
  <si>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</si>
  <si>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</si>
  <si>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</si>
  <si>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</si>
  <si>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</si>
  <si>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</si>
  <si>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</si>
  <si>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</si>
  <si>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</si>
  <si>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</si>
  <si>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</si>
  <si>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</si>
  <si>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</si>
  <si>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</si>
  <si>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</si>
  <si>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</si>
  <si>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</si>
  <si>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</si>
  <si>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</si>
  <si>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</si>
  <si>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</si>
  <si>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</si>
  <si>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</si>
  <si>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</si>
  <si>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</si>
  <si>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</si>
  <si>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</si>
  <si>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</si>
  <si>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</si>
  <si>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</si>
  <si>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</si>
  <si>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</si>
  <si>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</si>
  <si>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</si>
  <si>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</si>
  <si>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</si>
  <si>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</si>
  <si>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</si>
  <si>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</si>
  <si>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</si>
  <si>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</si>
  <si>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</si>
  <si>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</si>
  <si>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</si>
  <si>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</si>
  <si>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</si>
  <si>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</si>
  <si>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</si>
  <si>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</si>
  <si>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</si>
  <si>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</si>
  <si>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</si>
  <si>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</si>
  <si>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</si>
  <si>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</si>
  <si>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</si>
  <si>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</si>
  <si>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</si>
  <si>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</si>
  <si>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</si>
  <si>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</si>
  <si>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</si>
  <si>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</si>
  <si>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</si>
  <si>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</si>
  <si>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</si>
  <si>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</si>
  <si>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</si>
  <si>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</si>
  <si>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</si>
  <si>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</si>
  <si>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</si>
  <si>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</si>
  <si>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</si>
  <si>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</si>
  <si>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</si>
  <si>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</si>
  <si>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</si>
  <si>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</si>
  <si>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</si>
  <si>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</si>
  <si>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</si>
  <si>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</si>
  <si>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</si>
  <si>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</si>
  <si>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</si>
  <si>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</si>
  <si>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</si>
  <si>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</si>
  <si>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</si>
  <si>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</si>
  <si>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</si>
  <si>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</si>
  <si>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</si>
  <si>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</si>
  <si>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</si>
  <si>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</si>
  <si>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</si>
  <si>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</si>
  <si>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</si>
  <si>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</si>
  <si>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</si>
  <si>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</si>
  <si>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</si>
  <si>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</si>
  <si>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</si>
  <si>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</si>
  <si>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</si>
  <si>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</si>
  <si>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</si>
  <si>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</si>
  <si>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</si>
  <si>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</si>
  <si>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</si>
  <si>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</si>
  <si>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</si>
  <si>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</si>
  <si>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</si>
  <si>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</si>
  <si>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</si>
  <si>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</si>
  <si>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</si>
  <si>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</si>
  <si>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</si>
  <si>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</si>
  <si>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</si>
  <si>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</si>
  <si>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</si>
  <si>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</si>
  <si>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</si>
  <si>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</si>
  <si>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</si>
  <si>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</si>
  <si>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</si>
  <si>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</si>
  <si>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</si>
  <si>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</si>
  <si>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</si>
  <si>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</si>
  <si>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</si>
  <si>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</si>
  <si>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</si>
  <si>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</si>
  <si>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</si>
  <si>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</si>
  <si>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</si>
  <si>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</si>
  <si>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</si>
  <si>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</si>
  <si>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</si>
  <si>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</si>
  <si>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</si>
  <si>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</si>
  <si>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</si>
  <si>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</si>
  <si>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</si>
  <si>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</si>
  <si>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</si>
  <si>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</si>
  <si>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</si>
  <si>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</si>
  <si>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</si>
  <si>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</si>
  <si>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</si>
  <si>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</si>
  <si>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</si>
  <si>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</si>
  <si>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</si>
  <si>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</si>
  <si>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</si>
  <si>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</si>
  <si>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</si>
  <si>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</si>
  <si>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</si>
  <si>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</si>
  <si>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</si>
  <si>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</si>
  <si>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</si>
  <si>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</si>
  <si>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</si>
  <si>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</si>
  <si>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</si>
  <si>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</si>
  <si>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</si>
  <si>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</si>
  <si>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</si>
  <si>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</si>
  <si>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</si>
  <si>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</si>
  <si>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</si>
  <si>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</si>
  <si>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</si>
  <si>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</si>
  <si>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</si>
  <si>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</si>
  <si>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</si>
  <si>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</si>
  <si>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</si>
  <si>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</si>
  <si>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</si>
  <si>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</si>
  <si>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</si>
  <si>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</si>
  <si>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</si>
  <si>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</si>
  <si>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</si>
  <si>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</si>
  <si>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</si>
  <si>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</si>
  <si>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</si>
  <si>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</si>
  <si>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</si>
  <si>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</si>
  <si>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</si>
  <si>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</si>
  <si>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</si>
  <si>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</si>
  <si>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</si>
  <si>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</si>
  <si>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</si>
  <si>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</si>
  <si>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</si>
  <si>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</si>
  <si>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</si>
  <si>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</si>
  <si>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</si>
  <si>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</si>
  <si>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</si>
  <si>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</si>
  <si>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</si>
  <si>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</si>
  <si>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</si>
  <si>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</si>
  <si>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</si>
  <si>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</si>
  <si>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</si>
  <si>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</si>
  <si>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</si>
  <si>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</si>
  <si>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</si>
  <si>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</si>
  <si>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</si>
  <si>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</si>
  <si>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</si>
  <si>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</si>
  <si>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</si>
  <si>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</si>
  <si>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</si>
  <si>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</si>
  <si>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</si>
  <si>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</si>
  <si>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</si>
  <si>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</si>
  <si>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</si>
  <si>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</si>
  <si>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</si>
  <si>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</si>
  <si>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</si>
  <si>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</si>
  <si>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</si>
  <si>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</si>
  <si>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</si>
  <si>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</si>
  <si>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</si>
  <si>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</si>
  <si>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</si>
  <si>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</si>
  <si>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</si>
  <si>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</si>
  <si>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</si>
  <si>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</si>
  <si>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</si>
  <si>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</si>
  <si>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</si>
  <si>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</si>
  <si>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</si>
  <si>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</si>
  <si>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</si>
  <si>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</si>
  <si>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</si>
  <si>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</si>
  <si>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</si>
  <si>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</si>
  <si>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</si>
  <si>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</si>
  <si>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</si>
  <si>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</si>
  <si>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</si>
  <si>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</si>
  <si>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</si>
  <si>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</si>
  <si>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</si>
  <si>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</si>
  <si>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</si>
  <si>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</si>
  <si>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</si>
  <si>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</si>
  <si>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</si>
  <si>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</si>
  <si>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</si>
  <si>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</si>
  <si>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</si>
  <si>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</si>
  <si>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</si>
  <si>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</si>
  <si>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</si>
  <si>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</si>
  <si>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</si>
  <si>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</si>
  <si>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</si>
  <si>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</si>
  <si>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</si>
  <si>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</si>
  <si>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</si>
  <si>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</si>
  <si>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</si>
  <si>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</si>
  <si>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</si>
  <si>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</si>
  <si>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</si>
  <si>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</si>
  <si>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</si>
  <si>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</si>
  <si>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</si>
  <si>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</si>
  <si>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</si>
  <si>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</si>
  <si>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</si>
  <si>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</si>
  <si>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</si>
  <si>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</si>
  <si>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</si>
  <si>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</si>
  <si>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</si>
  <si>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</si>
  <si>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</si>
  <si>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</si>
  <si>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</si>
  <si>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</si>
  <si>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</si>
  <si>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</si>
  <si>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</si>
  <si>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</si>
  <si>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</si>
  <si>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</si>
  <si>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</si>
  <si>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</si>
  <si>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</si>
  <si>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</si>
  <si>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</si>
  <si>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</si>
  <si>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</si>
  <si>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</si>
  <si>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</si>
  <si>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</si>
  <si>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</si>
  <si>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</si>
  <si>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</si>
  <si>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</si>
  <si>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</si>
  <si>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</si>
  <si>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</si>
  <si>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</si>
  <si>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</si>
  <si>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</si>
  <si>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</si>
  <si>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</si>
  <si>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</si>
  <si>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</si>
  <si>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</si>
  <si>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</si>
  <si>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</si>
  <si>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</si>
  <si>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</si>
  <si>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</si>
  <si>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</si>
  <si>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</si>
  <si>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</si>
  <si>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</si>
  <si>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</si>
  <si>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</si>
  <si>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</si>
  <si>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</si>
  <si>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</si>
  <si>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</si>
  <si>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</si>
  <si>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</si>
  <si>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</si>
  <si>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</si>
  <si>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</si>
  <si>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</si>
  <si>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</si>
  <si>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</si>
  <si>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</si>
  <si>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</si>
  <si>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</si>
  <si>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</si>
  <si>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</si>
  <si>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</si>
  <si>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</si>
  <si>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</si>
  <si>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</si>
  <si>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</si>
  <si>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</si>
  <si>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</si>
  <si>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</si>
  <si>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</si>
  <si>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</si>
  <si>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</si>
  <si>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</si>
  <si>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</si>
  <si>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</si>
  <si>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</si>
  <si>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</si>
  <si>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</si>
  <si>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</si>
  <si>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</si>
  <si>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</si>
  <si>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</si>
  <si>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</si>
  <si>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</si>
  <si>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</si>
  <si>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</si>
  <si>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</si>
  <si>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</si>
  <si>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</si>
  <si>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</si>
  <si>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</si>
  <si>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</si>
  <si>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</si>
  <si>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</si>
  <si>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</si>
  <si>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</si>
  <si>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</si>
  <si>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</si>
  <si>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</si>
  <si>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</si>
  <si>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</si>
  <si>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</si>
  <si>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</si>
  <si>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</si>
  <si>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</si>
  <si>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</si>
  <si>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</si>
  <si>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</si>
  <si>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</si>
  <si>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</si>
  <si>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</si>
  <si>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</si>
  <si>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</si>
  <si>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</si>
  <si>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</si>
  <si>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</si>
  <si>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</si>
  <si>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</si>
  <si>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</si>
  <si>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</si>
  <si>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</si>
  <si>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</si>
  <si>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</si>
  <si>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</si>
  <si>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</si>
  <si>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</si>
  <si>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</si>
  <si>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</si>
  <si>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</si>
  <si>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</si>
  <si>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</si>
  <si>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</si>
  <si>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</si>
  <si>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</si>
  <si>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</si>
  <si>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</si>
  <si>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</si>
  <si>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</si>
  <si>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</si>
  <si>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</si>
  <si>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</si>
  <si>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</si>
  <si>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</si>
  <si>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</si>
  <si>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</si>
  <si>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</si>
  <si>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</si>
  <si>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</si>
  <si>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</si>
  <si>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</si>
  <si>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</si>
  <si>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</si>
  <si>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</si>
  <si>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</si>
  <si>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</si>
  <si>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</si>
  <si>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</si>
  <si>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</si>
  <si>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</si>
  <si>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</si>
  <si>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</si>
  <si>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</si>
  <si>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</si>
  <si>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</si>
  <si>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</si>
  <si>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</si>
  <si>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</si>
  <si>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</si>
  <si>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</si>
  <si>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</si>
  <si>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</si>
  <si>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</si>
  <si>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</si>
  <si>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</si>
  <si>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</si>
  <si>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</si>
  <si>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</si>
  <si>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</si>
  <si>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</si>
  <si>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</si>
  <si>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</si>
  <si>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</si>
  <si>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</si>
  <si>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</si>
  <si>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</si>
  <si>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</si>
  <si>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</si>
  <si>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</si>
  <si>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</si>
  <si>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</si>
  <si>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</si>
  <si>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</si>
  <si>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</si>
  <si>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</si>
  <si>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</si>
  <si>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</si>
  <si>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</si>
  <si>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</si>
  <si>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</si>
  <si>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</si>
  <si>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</si>
  <si>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</si>
  <si>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</si>
  <si>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</si>
  <si>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</si>
  <si>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</si>
  <si>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</si>
  <si>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</si>
  <si>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</si>
  <si>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</si>
  <si>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</si>
  <si>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</si>
  <si>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</si>
  <si>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</si>
  <si>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</si>
  <si>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</si>
  <si>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</si>
  <si>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</si>
  <si>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</si>
  <si>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</si>
  <si>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</si>
  <si>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</si>
  <si>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</si>
  <si>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</si>
  <si>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</si>
  <si>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</si>
  <si>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</si>
  <si>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</si>
  <si>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</si>
  <si>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</si>
  <si>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</si>
  <si>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</si>
  <si>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</si>
  <si>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</si>
  <si>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</si>
  <si>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</si>
  <si>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</si>
  <si>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</si>
  <si>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</si>
  <si>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</si>
  <si>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</si>
  <si>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</si>
  <si>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</si>
  <si>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</si>
  <si>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</si>
  <si>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</si>
  <si>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</si>
  <si>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</si>
  <si>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</si>
  <si>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</si>
  <si>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</si>
  <si>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</si>
  <si>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</si>
  <si>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</si>
  <si>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</si>
  <si>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</si>
  <si>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</si>
  <si>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</si>
  <si>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</si>
  <si>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</si>
  <si>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</si>
  <si>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</si>
  <si>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</si>
  <si>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</si>
  <si>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</si>
  <si>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</si>
  <si>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</si>
  <si>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</si>
  <si>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</si>
  <si>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</si>
  <si>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</si>
  <si>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</si>
  <si>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</si>
  <si>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</si>
  <si>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</si>
  <si>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</si>
  <si>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</si>
  <si>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</si>
  <si>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</si>
  <si>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</si>
  <si>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</si>
  <si>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</si>
  <si>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</si>
  <si>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</si>
  <si>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</si>
  <si>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</si>
  <si>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</si>
  <si>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</si>
  <si>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</si>
  <si>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</si>
  <si>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</si>
  <si>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</si>
  <si>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</si>
  <si>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</si>
  <si>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</si>
  <si>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</si>
  <si>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</si>
  <si>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</si>
  <si>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</si>
  <si>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</si>
  <si>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</si>
  <si>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</si>
  <si>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</si>
  <si>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</si>
  <si>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</si>
  <si>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</si>
  <si>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</si>
  <si>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</si>
  <si>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</si>
  <si>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</si>
  <si>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</si>
  <si>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</si>
  <si>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</si>
  <si>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</si>
  <si>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</si>
  <si>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</si>
  <si>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</si>
  <si>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</si>
  <si>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</si>
  <si>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</si>
  <si>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</si>
  <si>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</si>
  <si>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</si>
  <si>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</si>
  <si>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</si>
  <si>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</si>
  <si>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</si>
  <si>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</si>
  <si>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</si>
  <si>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</si>
  <si>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</si>
  <si>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</si>
  <si>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</si>
  <si>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</si>
  <si>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</si>
  <si>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</si>
  <si>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</si>
  <si>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</si>
  <si>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</si>
  <si>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</si>
  <si>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</si>
  <si>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</si>
  <si>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</si>
  <si>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</si>
  <si>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</si>
  <si>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</si>
  <si>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</si>
  <si>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</si>
  <si>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</si>
  <si>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</si>
  <si>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</si>
  <si>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</si>
  <si>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</si>
  <si>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</si>
  <si>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</si>
  <si>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</si>
  <si>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</si>
  <si>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</si>
  <si>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</si>
  <si>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</si>
  <si>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</si>
  <si>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</si>
  <si>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</si>
  <si>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</si>
  <si>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</si>
  <si>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</si>
  <si>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</si>
  <si>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</si>
  <si>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</si>
  <si>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</si>
  <si>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</si>
  <si>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</si>
  <si>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</si>
  <si>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</si>
  <si>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</si>
  <si>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</si>
  <si>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</si>
  <si>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</si>
  <si>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</si>
  <si>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</si>
  <si>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</si>
  <si>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</si>
  <si>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</si>
  <si>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</si>
  <si>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</si>
  <si>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</si>
  <si>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</si>
  <si>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</si>
  <si>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</si>
  <si>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</si>
  <si>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</si>
  <si>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</si>
  <si>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</si>
  <si>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</si>
  <si>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</si>
  <si>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</si>
  <si>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</si>
  <si>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</si>
  <si>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</si>
  <si>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</si>
  <si>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</si>
  <si>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</si>
  <si>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</si>
  <si>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</si>
  <si>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</si>
  <si>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</si>
  <si>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</si>
  <si>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</si>
  <si>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</si>
  <si>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</si>
  <si>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</si>
  <si>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</si>
  <si>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</si>
  <si>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</si>
  <si>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</si>
  <si>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</si>
  <si>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</si>
  <si>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</si>
  <si>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</si>
  <si>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</si>
  <si>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</si>
  <si>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</si>
  <si>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</si>
  <si>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</si>
  <si>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</si>
  <si>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</si>
  <si>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</si>
  <si>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</si>
  <si>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</si>
  <si>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</si>
  <si>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</si>
  <si>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</si>
  <si>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</si>
  <si>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</si>
  <si>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</si>
  <si>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</si>
  <si>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</si>
  <si>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</si>
  <si>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</si>
  <si>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</si>
  <si>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</si>
  <si>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</si>
  <si>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</si>
  <si>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</si>
  <si>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</si>
  <si>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</si>
  <si>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</si>
  <si>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</si>
  <si>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</si>
  <si>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</si>
  <si>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</si>
  <si>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</si>
  <si>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</si>
  <si>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</si>
  <si>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</si>
  <si>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</si>
  <si>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</si>
  <si>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</si>
  <si>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</si>
  <si>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</si>
  <si>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</si>
  <si>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</si>
  <si>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</si>
  <si>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</si>
  <si>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</si>
  <si>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</si>
  <si>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</si>
  <si>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</si>
  <si>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</si>
  <si>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</si>
  <si>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</si>
  <si>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</si>
  <si>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</si>
  <si>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</si>
  <si>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</si>
  <si>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</si>
  <si>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</si>
  <si>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</si>
  <si>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</si>
  <si>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</si>
  <si>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</si>
  <si>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</si>
  <si>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</si>
  <si>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</si>
  <si>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</si>
  <si>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</si>
  <si>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</si>
  <si>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</si>
  <si>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</si>
  <si>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</si>
  <si>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</si>
  <si>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</si>
  <si>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</si>
  <si>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</si>
  <si>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</si>
  <si>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</si>
  <si>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</si>
  <si>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</si>
  <si>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</si>
  <si>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</si>
  <si>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</si>
  <si>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</si>
  <si>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</si>
  <si>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</si>
  <si>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</si>
  <si>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</si>
  <si>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</si>
  <si>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</si>
  <si>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</si>
  <si>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</si>
  <si>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</si>
  <si>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</si>
  <si>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</si>
  <si>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</si>
  <si>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</si>
  <si>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</si>
  <si>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</si>
  <si>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</si>
  <si>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</si>
  <si>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</si>
  <si>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</si>
  <si>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</si>
  <si>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</si>
  <si>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</si>
  <si>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</si>
  <si>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</si>
  <si>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</si>
  <si>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</si>
  <si>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</si>
  <si>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</si>
  <si>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</si>
  <si>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</si>
  <si>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</si>
  <si>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</si>
  <si>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</si>
  <si>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</si>
  <si>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</si>
  <si>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</si>
  <si>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</si>
  <si>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</si>
  <si>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</si>
  <si>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</si>
  <si>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</si>
  <si>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</si>
  <si>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</si>
  <si>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</si>
  <si>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</si>
  <si>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</si>
  <si>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</si>
  <si>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</si>
  <si>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</si>
  <si>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</si>
  <si>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</si>
  <si>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</si>
  <si>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</si>
  <si>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</si>
  <si>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</si>
  <si>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</si>
  <si>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</si>
  <si>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</si>
  <si>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</si>
  <si>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</si>
  <si>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</si>
  <si>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</si>
  <si>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</si>
  <si>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</si>
  <si>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</si>
  <si>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</si>
  <si>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</si>
  <si>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</si>
  <si>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</si>
  <si>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</si>
  <si>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</si>
  <si>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</si>
  <si>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</si>
  <si>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</si>
  <si>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</si>
  <si>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</si>
  <si>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</si>
  <si>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</si>
  <si>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</si>
  <si>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</si>
  <si>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</si>
  <si>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</si>
  <si>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</si>
  <si>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</si>
  <si>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</si>
  <si>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</si>
  <si>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</si>
  <si>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</si>
  <si>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</si>
  <si>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</si>
  <si>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</si>
  <si>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</si>
  <si>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</si>
  <si>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</si>
  <si>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</si>
  <si>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</si>
  <si>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</si>
  <si>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</si>
  <si>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</si>
  <si>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</si>
  <si>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</si>
  <si>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</si>
  <si>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</si>
  <si>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</si>
  <si>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</si>
  <si>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</si>
  <si>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</si>
  <si>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</si>
  <si>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</si>
  <si>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</si>
  <si>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</si>
  <si>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</si>
  <si>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</si>
  <si>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</si>
  <si>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</si>
  <si>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</si>
  <si>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</si>
  <si>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</si>
  <si>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</si>
  <si>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</si>
  <si>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</si>
  <si>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</si>
  <si>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</si>
  <si>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</si>
  <si>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</si>
  <si>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</si>
  <si>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</si>
  <si>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</si>
  <si>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</si>
  <si>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</si>
  <si>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</si>
  <si>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</si>
  <si>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</si>
  <si>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</si>
  <si>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</si>
  <si>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</si>
  <si>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</si>
  <si>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</si>
  <si>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</si>
  <si>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</si>
  <si>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</si>
  <si>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</si>
  <si>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</si>
  <si>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</si>
  <si>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</si>
  <si>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</si>
  <si>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</si>
  <si>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</si>
  <si>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</si>
  <si>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</si>
  <si>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</si>
  <si>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</si>
  <si>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</si>
  <si>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</si>
  <si>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</si>
  <si>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</si>
  <si>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</si>
  <si>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</si>
  <si>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</si>
  <si>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</si>
  <si>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</si>
  <si>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</si>
  <si>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</si>
  <si>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</si>
  <si>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</si>
  <si>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</si>
  <si>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</si>
  <si>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</si>
  <si>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</si>
  <si>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</si>
  <si>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</si>
  <si>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</si>
  <si>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</si>
  <si>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</si>
  <si>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</si>
  <si>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</si>
  <si>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</si>
  <si>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</si>
  <si>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</si>
  <si>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</si>
  <si>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</si>
  <si>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</si>
  <si>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</si>
  <si>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</si>
  <si>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</si>
  <si>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</si>
  <si>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</si>
  <si>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</si>
  <si>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</si>
  <si>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</si>
  <si>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</si>
  <si>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</si>
  <si>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</si>
  <si>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</si>
  <si>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</si>
  <si>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</si>
  <si>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</si>
  <si>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</si>
  <si>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</si>
  <si>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</si>
  <si>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</si>
  <si>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</si>
  <si>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</si>
  <si>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</si>
  <si>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</si>
  <si>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</si>
  <si>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</si>
  <si>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</si>
  <si>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</si>
  <si>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</si>
  <si>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</si>
  <si>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</si>
  <si>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</si>
  <si>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</si>
  <si>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</si>
  <si>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</si>
  <si>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</si>
  <si>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</si>
  <si>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</si>
  <si>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</si>
  <si>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</si>
  <si>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</si>
  <si>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</si>
  <si>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</si>
  <si>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</si>
  <si>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</si>
  <si>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</si>
  <si>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</si>
  <si>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</si>
  <si>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</si>
  <si>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</si>
  <si>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</si>
  <si>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</si>
  <si>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</si>
  <si>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</si>
  <si>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</si>
  <si>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</si>
  <si>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</si>
  <si>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</si>
  <si>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</si>
  <si>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</si>
  <si>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</si>
  <si>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</si>
  <si>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</si>
  <si>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</si>
  <si>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</si>
  <si>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</si>
  <si>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</si>
  <si>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</si>
  <si>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</si>
  <si>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</si>
  <si>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</si>
  <si>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</si>
  <si>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</si>
  <si>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</si>
  <si>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</si>
  <si>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</si>
  <si>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</si>
  <si>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</si>
  <si>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</si>
  <si>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</si>
  <si>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</si>
  <si>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</si>
  <si>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</si>
  <si>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</si>
  <si>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</si>
  <si>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</si>
  <si>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</si>
  <si>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</si>
  <si>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</si>
  <si>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</si>
  <si>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</si>
  <si>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</si>
  <si>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</si>
  <si>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</si>
  <si>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</si>
  <si>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</si>
  <si>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</si>
  <si>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</si>
  <si>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</si>
  <si>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</si>
  <si>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</si>
  <si>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</si>
  <si>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</si>
  <si>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</si>
  <si>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</si>
  <si>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</si>
  <si>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</si>
  <si>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</si>
  <si>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</si>
  <si>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</si>
  <si>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</si>
  <si>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</si>
  <si>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</si>
  <si>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</si>
  <si>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</si>
  <si>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</si>
  <si>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</si>
  <si>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</si>
  <si>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</si>
  <si>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</si>
  <si>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</si>
  <si>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</si>
  <si>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</si>
  <si>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</si>
  <si>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</si>
  <si>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</si>
  <si>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</si>
  <si>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</si>
  <si>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</si>
  <si>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</si>
  <si>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</si>
  <si>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</si>
  <si>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</si>
  <si>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</si>
  <si>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</si>
  <si>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</si>
  <si>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</si>
  <si>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</si>
  <si>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</si>
  <si>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</si>
  <si>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</si>
  <si>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</si>
  <si>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</si>
  <si>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</si>
  <si>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</si>
  <si>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</si>
  <si>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</si>
  <si>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</si>
  <si>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</si>
  <si>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</si>
  <si>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</si>
  <si>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</si>
  <si>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</si>
  <si>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</si>
  <si>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</si>
  <si>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</si>
  <si>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</si>
  <si>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</si>
  <si>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</si>
  <si>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</si>
  <si>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</si>
  <si>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</si>
  <si>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</si>
  <si>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</si>
  <si>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</si>
  <si>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</si>
  <si>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</si>
  <si>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</si>
  <si>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</si>
  <si>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</si>
  <si>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</si>
  <si>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</si>
  <si>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</si>
  <si>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</si>
  <si>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</si>
  <si>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</si>
  <si>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</si>
  <si>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</si>
  <si>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</si>
  <si>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</si>
  <si>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</si>
  <si>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</si>
  <si>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</si>
  <si>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</si>
  <si>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</si>
  <si>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</si>
  <si>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</si>
  <si>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</si>
  <si>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</si>
  <si>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</si>
  <si>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</si>
  <si>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</si>
  <si>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</si>
  <si>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</si>
  <si>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</si>
  <si>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</si>
  <si>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</si>
  <si>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</si>
  <si>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</si>
  <si>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</si>
  <si>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</si>
  <si>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</si>
  <si>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</si>
  <si>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</si>
  <si>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</si>
  <si>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</si>
  <si>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</si>
  <si>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</si>
  <si>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</si>
  <si>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</si>
  <si>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</si>
  <si>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</si>
  <si>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</si>
  <si>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</si>
  <si>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</si>
  <si>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</si>
  <si>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</si>
  <si>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</si>
  <si>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</si>
  <si>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</si>
  <si>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</si>
  <si>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</si>
  <si>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</si>
  <si>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</si>
  <si>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</si>
  <si>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</si>
  <si>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</si>
  <si>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</si>
  <si>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</si>
  <si>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</si>
  <si>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</si>
  <si>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</si>
  <si>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</si>
  <si>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</si>
  <si>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</si>
  <si>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</si>
  <si>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</si>
  <si>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</si>
  <si>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</si>
  <si>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</si>
  <si>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</si>
  <si>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</si>
  <si>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</si>
  <si>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</si>
  <si>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</si>
  <si>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</si>
  <si>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</si>
  <si>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</si>
  <si>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</si>
  <si>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</si>
  <si>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</si>
  <si>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</si>
  <si>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</si>
  <si>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</si>
  <si>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</si>
  <si>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</si>
  <si>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</si>
  <si>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</si>
  <si>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</si>
  <si>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</si>
  <si>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</si>
  <si>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</si>
  <si>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</si>
  <si>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</si>
  <si>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</si>
  <si>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</si>
  <si>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</si>
  <si>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</si>
  <si>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</si>
  <si>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</si>
  <si>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</si>
  <si>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</si>
  <si>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</si>
  <si>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</si>
  <si>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</si>
  <si>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</si>
  <si>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</si>
  <si>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</si>
  <si>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</si>
  <si>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</si>
  <si>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</si>
  <si>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</si>
  <si>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</si>
  <si>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</si>
  <si>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</si>
  <si>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</si>
  <si>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</si>
  <si>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</si>
  <si>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</si>
  <si>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</si>
  <si>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</si>
  <si>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</si>
  <si>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</si>
  <si>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</si>
  <si>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</si>
  <si>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</si>
  <si>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</si>
  <si>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</si>
  <si>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</si>
  <si>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</si>
  <si>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</si>
  <si>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</si>
  <si>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</si>
  <si>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</si>
  <si>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</si>
  <si>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</si>
  <si>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</si>
  <si>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</si>
  <si>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</si>
  <si>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</si>
  <si>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</si>
  <si>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</si>
  <si>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</si>
  <si>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</si>
  <si>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</si>
  <si>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</si>
  <si>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</si>
  <si>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</si>
  <si>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</si>
  <si>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</si>
  <si>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</si>
  <si>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</si>
  <si>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</si>
  <si>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</si>
  <si>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</si>
  <si>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</si>
  <si>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</si>
  <si>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</si>
  <si>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</si>
  <si>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</si>
  <si>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</si>
  <si>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</si>
  <si>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</si>
  <si>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</si>
  <si>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</si>
  <si>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</si>
  <si>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</si>
  <si>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</si>
  <si>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</si>
  <si>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</si>
  <si>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</si>
  <si>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</si>
  <si>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</si>
  <si>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</si>
  <si>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</si>
  <si>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</si>
  <si>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</si>
  <si>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</si>
  <si>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</si>
  <si>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</si>
  <si>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</si>
  <si>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</si>
  <si>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</si>
  <si>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</si>
  <si>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</si>
  <si>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</si>
  <si>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</si>
  <si>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</si>
  <si>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</si>
  <si>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</si>
  <si>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</si>
  <si>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</si>
  <si>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</si>
  <si>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</si>
  <si>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</si>
  <si>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</si>
  <si>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</si>
  <si>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</si>
  <si>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</si>
  <si>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</si>
  <si>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</si>
  <si>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</si>
  <si>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</si>
  <si>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</si>
  <si>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</si>
  <si>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</si>
  <si>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</si>
  <si>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</si>
  <si>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</si>
  <si>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</si>
  <si>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</si>
  <si>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</si>
  <si>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</si>
  <si>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</si>
  <si>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</si>
  <si>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</si>
  <si>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</si>
  <si>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</si>
  <si>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</si>
  <si>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</si>
  <si>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</si>
  <si>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</si>
  <si>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</si>
  <si>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</si>
  <si>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</si>
  <si>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</si>
  <si>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</si>
  <si>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</si>
  <si>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</si>
  <si>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</si>
  <si>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</si>
  <si>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</si>
  <si>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</si>
  <si>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</si>
  <si>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</si>
  <si>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</si>
  <si>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</si>
  <si>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</si>
  <si>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</si>
  <si>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</si>
  <si>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</si>
  <si>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</si>
  <si>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</si>
  <si>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</si>
  <si>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</si>
  <si>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</si>
  <si>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</si>
  <si>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</si>
  <si>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</si>
  <si>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</si>
  <si>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</si>
  <si>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</si>
  <si>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</si>
  <si>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</si>
  <si>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</si>
  <si>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</si>
  <si>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</si>
  <si>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</si>
  <si>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</si>
  <si>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</si>
  <si>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</si>
  <si>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</si>
  <si>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</si>
  <si>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</si>
  <si>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</si>
  <si>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</si>
  <si>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</si>
  <si>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</si>
  <si>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</si>
  <si>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</si>
  <si>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</si>
  <si>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</si>
  <si>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</si>
  <si>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</si>
  <si>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</si>
  <si>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</si>
  <si>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</si>
  <si>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</si>
  <si>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</si>
  <si>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</si>
  <si>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</si>
  <si>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</si>
  <si>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</si>
  <si>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</si>
  <si>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</si>
  <si>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</si>
  <si>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</si>
  <si>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</si>
  <si>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</si>
  <si>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</si>
  <si>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</si>
  <si>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</si>
  <si>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</si>
  <si>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</si>
  <si>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</si>
  <si>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</si>
  <si>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</si>
  <si>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</si>
  <si>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</si>
  <si>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</si>
  <si>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</si>
  <si>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</si>
  <si>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</si>
  <si>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</si>
  <si>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</si>
  <si>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</si>
  <si>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</si>
  <si>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</si>
  <si>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</si>
  <si>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</si>
  <si>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</si>
  <si>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</si>
  <si>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</si>
  <si>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</si>
  <si>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</si>
  <si>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</si>
  <si>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</si>
  <si>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</si>
  <si>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</si>
  <si>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</si>
  <si>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</si>
  <si>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</si>
  <si>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</si>
  <si>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</si>
  <si>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</si>
  <si>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</si>
  <si>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</si>
  <si>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</si>
  <si>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</si>
  <si>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</si>
  <si>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</si>
  <si>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</si>
  <si>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</si>
  <si>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</si>
  <si>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</si>
  <si>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</si>
  <si>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</si>
  <si>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</si>
  <si>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</si>
  <si>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</si>
  <si>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</si>
  <si>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</si>
  <si>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</si>
  <si>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</si>
  <si>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</si>
  <si>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</si>
  <si>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</si>
  <si>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</si>
  <si>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</si>
  <si>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</si>
  <si>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</si>
  <si>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</si>
  <si>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</si>
  <si>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</si>
  <si>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</si>
  <si>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</si>
  <si>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</si>
  <si>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</si>
  <si>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</si>
  <si>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</si>
  <si>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</si>
  <si>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</si>
  <si>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</si>
  <si>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</si>
  <si>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</si>
  <si>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</si>
  <si>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</si>
  <si>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</si>
  <si>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</si>
  <si>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</si>
  <si>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</si>
  <si>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</si>
  <si>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</si>
  <si>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</si>
  <si>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</si>
  <si>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</si>
  <si>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</si>
  <si>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</si>
  <si>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</si>
  <si>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</si>
  <si>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</si>
  <si>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</si>
  <si>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</si>
  <si>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</si>
  <si>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</si>
  <si>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</si>
  <si>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</si>
  <si>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</si>
  <si>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</si>
  <si>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</si>
  <si>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</si>
  <si>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</si>
  <si>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</si>
  <si>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</si>
  <si>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</si>
  <si>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</si>
  <si>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</si>
  <si>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</si>
  <si>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</si>
  <si>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</si>
  <si>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</si>
  <si>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</si>
  <si>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</si>
  <si>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</si>
  <si>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</si>
  <si>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</si>
  <si>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</si>
  <si>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</si>
  <si>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</si>
  <si>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</si>
  <si>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</si>
  <si>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</si>
  <si>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</si>
  <si>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</si>
  <si>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</si>
  <si>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</si>
  <si>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</si>
  <si>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</si>
  <si>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</si>
  <si>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</si>
  <si>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</si>
  <si>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</si>
  <si>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</si>
  <si>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</si>
  <si>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</si>
  <si>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</si>
  <si>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</si>
  <si>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</si>
  <si>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</si>
  <si>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</si>
  <si>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</si>
  <si>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</si>
  <si>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</si>
  <si>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</si>
  <si>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</si>
  <si>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</si>
  <si>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</si>
  <si>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</si>
  <si>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</si>
  <si>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</si>
  <si>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</si>
  <si>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</si>
  <si>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</si>
  <si>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</si>
  <si>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</si>
  <si>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</si>
  <si>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</si>
  <si>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</si>
  <si>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</si>
  <si>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</si>
  <si>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</si>
  <si>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</si>
  <si>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</si>
  <si>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</si>
  <si>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</si>
  <si>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</si>
  <si>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</si>
  <si>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</si>
  <si>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</si>
  <si>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</si>
  <si>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</si>
  <si>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</si>
  <si>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</si>
  <si>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</si>
  <si>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</si>
  <si>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</si>
  <si>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</si>
  <si>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</si>
  <si>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</si>
  <si>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</si>
  <si>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</si>
  <si>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</si>
  <si>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</si>
  <si>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</si>
  <si>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</si>
  <si>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</si>
  <si>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</si>
  <si>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</si>
  <si>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</si>
  <si>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</si>
  <si>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</si>
  <si>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</si>
  <si>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</si>
  <si>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</si>
  <si>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</si>
  <si>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</si>
  <si>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</si>
  <si>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</si>
  <si>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</si>
  <si>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</si>
  <si>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</si>
  <si>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</si>
  <si>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</si>
  <si>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</si>
  <si>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</si>
  <si>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</si>
  <si>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</si>
  <si>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</si>
  <si>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</si>
  <si>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</si>
  <si>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</si>
  <si>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</si>
  <si>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</si>
  <si>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</si>
  <si>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</si>
  <si>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</si>
  <si>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</si>
  <si>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</si>
  <si>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</si>
  <si>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</si>
  <si>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</si>
  <si>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</si>
  <si>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</si>
  <si>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</si>
  <si>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</si>
  <si>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</si>
  <si>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</si>
  <si>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</si>
  <si>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</si>
  <si>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</si>
  <si>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</si>
  <si>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</si>
  <si>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</si>
  <si>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</si>
  <si>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</si>
  <si>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</si>
  <si>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</si>
  <si>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</si>
  <si>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</si>
  <si>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</si>
  <si>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</si>
  <si>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</si>
  <si>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</si>
  <si>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</si>
  <si>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</si>
  <si>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</si>
  <si>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</si>
  <si>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</si>
  <si>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</si>
  <si>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</si>
  <si>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</si>
  <si>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</si>
  <si>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</si>
  <si>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</si>
  <si>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</si>
  <si>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</si>
  <si>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</si>
  <si>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</si>
  <si>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</si>
  <si>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</si>
  <si>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</si>
  <si>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</si>
  <si>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</si>
  <si>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</si>
  <si>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</si>
  <si>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</si>
  <si>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</si>
  <si>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</si>
  <si>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</si>
  <si>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</si>
  <si>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</si>
  <si>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</si>
  <si>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</si>
  <si>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</si>
  <si>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</si>
  <si>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</si>
  <si>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</si>
  <si>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</si>
  <si>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</si>
  <si>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</si>
  <si>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</si>
  <si>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</si>
  <si>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</si>
  <si>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</si>
  <si>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</si>
  <si>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</si>
  <si>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</si>
  <si>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</si>
  <si>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</si>
  <si>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</si>
  <si>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</si>
  <si>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</si>
  <si>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</si>
  <si>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</si>
  <si>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</si>
  <si>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</si>
  <si>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</si>
  <si>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</si>
  <si>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</si>
  <si>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</si>
  <si>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</si>
  <si>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</si>
  <si>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</si>
  <si>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</si>
  <si>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</si>
  <si>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</si>
  <si>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</si>
  <si>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</si>
  <si>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</si>
  <si>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</si>
  <si>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</si>
  <si>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</si>
  <si>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</si>
  <si>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</si>
  <si>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</si>
  <si>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</si>
  <si>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</si>
  <si>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</si>
  <si>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</si>
  <si>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</si>
  <si>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</si>
  <si>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</si>
  <si>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</si>
  <si>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</si>
  <si>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</si>
  <si>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</si>
  <si>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</si>
  <si>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</si>
  <si>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</si>
  <si>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</si>
  <si>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</si>
  <si>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</si>
  <si>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</si>
  <si>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</si>
  <si>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</si>
  <si>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</si>
  <si>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</si>
  <si>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</si>
  <si>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</si>
  <si>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</si>
  <si>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</si>
  <si>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</si>
  <si>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</si>
  <si>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</si>
  <si>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</si>
  <si>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</si>
  <si>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</si>
  <si>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</si>
  <si>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</si>
  <si>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</si>
  <si>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</si>
  <si>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</si>
  <si>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</si>
  <si>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</si>
  <si>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</si>
  <si>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</si>
  <si>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</si>
  <si>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</si>
  <si>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</si>
  <si>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</si>
  <si>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</si>
  <si>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</si>
  <si>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</si>
  <si>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</si>
  <si>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</si>
  <si>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</si>
  <si>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</si>
  <si>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</si>
  <si>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</si>
  <si>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</si>
  <si>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</si>
  <si>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</si>
  <si>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</si>
  <si>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</si>
  <si>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</si>
  <si>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</si>
  <si>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</si>
  <si>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</si>
  <si>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</si>
  <si>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</si>
  <si>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</si>
  <si>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</si>
  <si>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</si>
  <si>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</si>
  <si>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</si>
  <si>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</si>
  <si>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</si>
  <si>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</si>
  <si>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</si>
  <si>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</si>
  <si>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</si>
  <si>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</si>
  <si>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</si>
  <si>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</si>
  <si>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</si>
  <si>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</si>
  <si>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</si>
  <si>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</si>
  <si>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</si>
  <si>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</si>
  <si>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</si>
  <si>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</si>
  <si>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</si>
  <si>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</si>
  <si>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</si>
  <si>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</si>
  <si>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</si>
  <si>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</si>
  <si>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</si>
  <si>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</si>
  <si>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</si>
  <si>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</si>
  <si>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</si>
  <si>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</si>
  <si>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</si>
  <si>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</si>
  <si>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</si>
  <si>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</si>
  <si>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</si>
  <si>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</si>
  <si>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</si>
  <si>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</si>
  <si>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</si>
  <si>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</si>
  <si>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</si>
  <si>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</si>
  <si>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</si>
  <si>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</si>
  <si>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</si>
  <si>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</si>
  <si>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</si>
  <si>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</si>
  <si>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</si>
  <si>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</si>
  <si>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</si>
  <si>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</si>
  <si>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</si>
  <si>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</si>
  <si>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</si>
  <si>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</si>
  <si>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</si>
  <si>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</si>
  <si>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</si>
  <si>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</si>
  <si>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</si>
  <si>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</si>
  <si>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</si>
  <si>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</si>
  <si>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</si>
  <si>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</si>
  <si>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</si>
  <si>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</si>
  <si>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</si>
  <si>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</si>
  <si>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</si>
  <si>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</si>
  <si>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</si>
  <si>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</si>
  <si>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</si>
  <si>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</si>
  <si>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</si>
  <si>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</si>
  <si>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</si>
  <si>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</si>
  <si>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</si>
  <si>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</si>
  <si>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</si>
  <si>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</si>
  <si>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</si>
  <si>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</si>
  <si>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</si>
  <si>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</si>
  <si>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</si>
  <si>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</si>
  <si>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</si>
  <si>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</si>
  <si>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</si>
  <si>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</si>
  <si>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</si>
  <si>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</si>
  <si>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</si>
  <si>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</si>
  <si>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</si>
  <si>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</si>
  <si>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</si>
  <si>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</si>
  <si>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</si>
  <si>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</si>
  <si>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</si>
  <si>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</si>
  <si>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</si>
  <si>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</si>
  <si>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</si>
  <si>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</si>
  <si>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</si>
  <si>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</si>
  <si>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</si>
  <si>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</si>
  <si>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</si>
  <si>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</si>
  <si>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</si>
  <si>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</si>
  <si>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</si>
  <si>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</si>
  <si>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</si>
  <si>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</si>
  <si>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</si>
  <si>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</si>
  <si>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</si>
  <si>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</si>
  <si>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</si>
  <si>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</si>
  <si>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</si>
  <si>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</si>
  <si>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</si>
  <si>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</si>
  <si>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</si>
  <si>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</si>
  <si>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</si>
  <si>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</si>
  <si>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</si>
  <si>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</si>
  <si>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</si>
  <si>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</si>
  <si>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</si>
  <si>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</si>
  <si>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</si>
  <si>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</si>
  <si>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</si>
  <si>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</si>
  <si>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</si>
  <si>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</si>
  <si>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</si>
  <si>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</si>
  <si>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</si>
  <si>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</si>
  <si>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</si>
  <si>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</si>
  <si>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</si>
  <si>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</si>
  <si>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</si>
  <si>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</si>
  <si>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</si>
  <si>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</si>
  <si>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</si>
  <si>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</si>
  <si>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</si>
  <si>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</si>
  <si>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</si>
  <si>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</si>
  <si>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</si>
  <si>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</si>
  <si>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</si>
  <si>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</si>
  <si>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</si>
  <si>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</si>
  <si>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</si>
  <si>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</si>
  <si>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</si>
  <si>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</si>
  <si>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</si>
  <si>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</si>
  <si>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</si>
  <si>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</si>
  <si>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</si>
  <si>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</si>
  <si>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</si>
  <si>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</si>
  <si>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</si>
  <si>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</si>
  <si>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</si>
  <si>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</si>
  <si>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</si>
  <si>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</si>
  <si>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</si>
  <si>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</si>
  <si>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</si>
  <si>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</si>
  <si>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</si>
  <si>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</si>
  <si>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</si>
  <si>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</si>
  <si>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</si>
  <si>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</si>
  <si>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</si>
  <si>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</si>
  <si>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</si>
  <si>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</si>
  <si>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</si>
  <si>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</si>
  <si>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</si>
  <si>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</si>
  <si>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</si>
  <si>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</si>
  <si>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</si>
  <si>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</si>
  <si>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</si>
  <si>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</si>
  <si>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</si>
  <si>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</si>
  <si>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</si>
  <si>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</si>
  <si>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</si>
  <si>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</si>
  <si>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</si>
  <si>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</si>
  <si>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</si>
  <si>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</si>
  <si>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</si>
  <si>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</si>
  <si>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</si>
  <si>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</si>
  <si>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</si>
  <si>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</si>
  <si>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</si>
  <si>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</si>
  <si>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</si>
  <si>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</si>
  <si>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</si>
  <si>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</si>
  <si>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</si>
  <si>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</si>
  <si>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</si>
  <si>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</si>
  <si>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</si>
  <si>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</si>
  <si>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</si>
  <si>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</si>
  <si>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</si>
  <si>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</si>
  <si>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</si>
  <si>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</si>
  <si>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</si>
  <si>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</si>
  <si>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</si>
  <si>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</si>
  <si>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</si>
  <si>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</si>
  <si>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</si>
  <si>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</si>
  <si>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</si>
  <si>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</si>
  <si>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</si>
  <si>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</si>
  <si>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</si>
  <si>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</si>
  <si>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</si>
  <si>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</si>
  <si>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</si>
  <si>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</si>
  <si>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</si>
  <si>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</si>
  <si>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</si>
  <si>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</si>
  <si>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</si>
  <si>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</si>
  <si>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</si>
  <si>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</si>
  <si>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</si>
  <si>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</si>
  <si>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</si>
  <si>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</si>
  <si>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</si>
  <si>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</si>
  <si>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</si>
  <si>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</si>
  <si>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</si>
  <si>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</si>
  <si>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</si>
  <si>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</si>
  <si>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</si>
  <si>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</si>
  <si>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</si>
  <si>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</si>
  <si>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</si>
  <si>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</si>
  <si>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</si>
  <si>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</si>
  <si>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</si>
  <si>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</si>
  <si>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</si>
  <si>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</si>
  <si>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</si>
  <si>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</si>
  <si>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</si>
  <si>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</si>
  <si>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</si>
  <si>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</si>
  <si>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</si>
  <si>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</si>
  <si>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</si>
  <si>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</si>
  <si>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</si>
  <si>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</si>
  <si>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</si>
  <si>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</si>
  <si>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</si>
  <si>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</si>
  <si>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</si>
  <si>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</si>
  <si>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</si>
  <si>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</si>
  <si>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</si>
  <si>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</si>
  <si>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</si>
  <si>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</si>
  <si>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</si>
  <si>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</si>
  <si>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</si>
  <si>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</si>
  <si>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</si>
  <si>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</si>
  <si>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</si>
  <si>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</si>
  <si>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</si>
  <si>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</si>
  <si>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</si>
  <si>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</si>
  <si>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</si>
  <si>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</si>
  <si>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</si>
  <si>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</si>
  <si>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</si>
  <si>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</si>
  <si>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</si>
  <si>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</si>
  <si>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</si>
  <si>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</si>
  <si>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</si>
  <si>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</si>
  <si>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</si>
  <si>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</si>
  <si>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</si>
  <si>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</si>
  <si>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</si>
  <si>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</si>
  <si>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</si>
  <si>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</si>
  <si>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</si>
  <si>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</si>
  <si>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</si>
  <si>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</si>
  <si>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</si>
  <si>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</si>
  <si>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</si>
  <si>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</si>
  <si>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</si>
  <si>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</si>
  <si>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</si>
  <si>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</si>
  <si>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</si>
  <si>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</si>
  <si>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</si>
  <si>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</si>
  <si>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</si>
  <si>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</si>
  <si>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</si>
  <si>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</si>
  <si>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</si>
  <si>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</si>
  <si>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</si>
  <si>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</si>
  <si>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</si>
  <si>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</si>
  <si>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</si>
  <si>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</si>
  <si>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</si>
  <si>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</si>
  <si>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</si>
  <si>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</si>
  <si>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</si>
  <si>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</si>
  <si>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</si>
  <si>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</si>
  <si>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</si>
  <si>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</si>
  <si>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</si>
  <si>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</si>
  <si>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</si>
  <si>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</si>
  <si>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</si>
  <si>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</si>
  <si>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</si>
  <si>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</si>
  <si>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</si>
  <si>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</si>
  <si>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</si>
  <si>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</si>
  <si>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</si>
  <si>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</si>
  <si>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</si>
  <si>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</si>
  <si>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</si>
  <si>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</si>
  <si>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</si>
  <si>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</si>
  <si>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</si>
  <si>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</si>
  <si>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</si>
  <si>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</si>
  <si>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</si>
  <si>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</si>
  <si>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</si>
  <si>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</si>
  <si>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</si>
  <si>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</si>
  <si>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</si>
  <si>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</si>
  <si>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</si>
  <si>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</si>
  <si>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</si>
  <si>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</si>
  <si>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</si>
  <si>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</si>
  <si>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</si>
  <si>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</si>
  <si>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</si>
  <si>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</si>
  <si>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</si>
  <si>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</si>
  <si>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</si>
  <si>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</si>
  <si>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</si>
  <si>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</si>
  <si>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</si>
  <si>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</si>
  <si>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</si>
  <si>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</si>
  <si>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</si>
  <si>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</si>
  <si>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</si>
  <si>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</si>
  <si>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</si>
  <si>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</si>
  <si>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</si>
  <si>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</si>
  <si>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</si>
  <si>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</si>
  <si>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</si>
  <si>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</si>
  <si>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</si>
  <si>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</si>
  <si>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</si>
  <si>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</si>
  <si>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</si>
  <si>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</si>
  <si>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</si>
  <si>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</si>
  <si>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</si>
  <si>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</si>
  <si>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</si>
  <si>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</si>
  <si>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</si>
  <si>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</si>
  <si>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</si>
  <si>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</si>
  <si>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</si>
  <si>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</si>
  <si>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</si>
  <si>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</si>
  <si>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</si>
  <si>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</si>
  <si>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</si>
  <si>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</si>
  <si>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</si>
  <si>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</si>
  <si>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</si>
  <si>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</si>
  <si>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</si>
  <si>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</si>
  <si>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</si>
  <si>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</si>
  <si>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</si>
  <si>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</si>
  <si>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</si>
  <si>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</si>
  <si>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</si>
  <si>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</si>
  <si>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</si>
  <si>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</si>
  <si>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</si>
  <si>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</si>
  <si>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</si>
  <si>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</si>
  <si>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</si>
  <si>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</si>
  <si>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</si>
  <si>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</si>
  <si>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</si>
  <si>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</si>
  <si>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</si>
  <si>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</si>
  <si>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</si>
  <si>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</si>
  <si>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</si>
  <si>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</si>
  <si>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</si>
  <si>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</si>
  <si>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</si>
  <si>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</si>
  <si>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</si>
  <si>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</si>
  <si>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</si>
  <si>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</si>
  <si>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</si>
  <si>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</si>
  <si>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</si>
  <si>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</si>
  <si>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</si>
  <si>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</si>
  <si>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</si>
  <si>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</si>
  <si>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</si>
  <si>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</si>
  <si>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</si>
  <si>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</si>
  <si>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</si>
  <si>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</si>
  <si>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</si>
  <si>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</si>
  <si>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</si>
  <si>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</si>
  <si>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</si>
  <si>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</si>
  <si>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</si>
  <si>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</si>
  <si>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</si>
  <si>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</si>
  <si>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</si>
  <si>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</si>
  <si>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</si>
  <si>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</si>
  <si>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</si>
  <si>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</si>
  <si>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</si>
  <si>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</si>
  <si>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</si>
  <si>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</si>
  <si>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</si>
  <si>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</si>
  <si>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</si>
  <si>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</si>
  <si>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</si>
  <si>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</si>
  <si>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</si>
  <si>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</si>
  <si>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</si>
  <si>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</si>
  <si>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</si>
  <si>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</si>
  <si>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</si>
  <si>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</si>
  <si>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</si>
  <si>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</si>
  <si>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</si>
  <si>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</si>
  <si>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</si>
  <si>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</si>
  <si>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</si>
  <si>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</si>
  <si>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</si>
  <si>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</si>
  <si>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</si>
  <si>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</si>
  <si>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</si>
  <si>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</si>
  <si>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</si>
  <si>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</si>
  <si>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</si>
  <si>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</si>
  <si>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</si>
  <si>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</si>
  <si>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</si>
  <si>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</si>
  <si>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</si>
  <si>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</si>
  <si>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</si>
  <si>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</si>
  <si>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</si>
  <si>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</si>
  <si>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</si>
  <si>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</si>
  <si>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</si>
  <si>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</si>
  <si>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</si>
  <si>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</si>
  <si>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</si>
  <si>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</si>
  <si>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</si>
  <si>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</si>
  <si>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</si>
  <si>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</si>
  <si>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</si>
  <si>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</si>
  <si>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</si>
  <si>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</si>
  <si>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</si>
  <si>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</si>
  <si>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</si>
  <si>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</si>
  <si>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</si>
  <si>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</si>
  <si>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</si>
  <si>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</si>
  <si>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</si>
  <si>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</si>
  <si>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</si>
  <si>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</si>
  <si>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</si>
  <si>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</si>
  <si>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</si>
  <si>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</si>
  <si>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</si>
  <si>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</si>
  <si>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</si>
  <si>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</si>
  <si>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</si>
  <si>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</si>
  <si>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</si>
  <si>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</si>
  <si>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</si>
  <si>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</si>
  <si>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</si>
  <si>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</si>
  <si>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</si>
  <si>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</si>
  <si>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</si>
  <si>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</si>
  <si>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</si>
  <si>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</si>
  <si>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</si>
  <si>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</si>
  <si>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</si>
  <si>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</si>
  <si>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</si>
  <si>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</si>
  <si>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</si>
  <si>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</si>
  <si>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</si>
  <si>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</si>
  <si>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</si>
  <si>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</si>
  <si>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</si>
  <si>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</si>
  <si>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</si>
  <si>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</si>
  <si>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</si>
  <si>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</si>
  <si>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</si>
  <si>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</si>
  <si>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</si>
  <si>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</si>
  <si>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</si>
  <si>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</si>
  <si>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</si>
  <si>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</si>
  <si>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</si>
  <si>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</si>
  <si>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</si>
  <si>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</si>
  <si>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</si>
  <si>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</si>
  <si>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</si>
  <si>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</si>
  <si>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</si>
  <si>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</si>
  <si>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</si>
  <si>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</si>
  <si>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</si>
  <si>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</si>
  <si>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</si>
  <si>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</si>
  <si>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</si>
  <si>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</si>
  <si>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</si>
  <si>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</si>
  <si>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</si>
  <si>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</si>
  <si>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</si>
  <si>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</si>
  <si>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</si>
  <si>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</si>
  <si>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</si>
  <si>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</si>
  <si>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</si>
  <si>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</si>
  <si>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</si>
  <si>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</si>
  <si>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</si>
  <si>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</si>
  <si>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</si>
  <si>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</si>
  <si>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</si>
  <si>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</si>
  <si>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</si>
  <si>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</si>
  <si>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</si>
  <si>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</si>
  <si>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</si>
  <si>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</si>
  <si>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</si>
  <si>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</si>
  <si>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</si>
  <si>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</si>
  <si>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</si>
  <si>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</si>
  <si>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</si>
  <si>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</si>
  <si>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</si>
  <si>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</si>
  <si>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</si>
  <si>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</si>
  <si>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</si>
  <si>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</si>
  <si>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</si>
  <si>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</si>
  <si>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</si>
  <si>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</si>
  <si>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</si>
  <si>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</si>
  <si>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</si>
  <si>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</si>
  <si>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</si>
  <si>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</si>
  <si>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</si>
  <si>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</si>
  <si>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</si>
  <si>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</si>
  <si>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</si>
  <si>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</si>
  <si>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</si>
  <si>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</si>
  <si>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</si>
  <si>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</si>
  <si>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</si>
  <si>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</si>
  <si>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</si>
  <si>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</si>
  <si>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</si>
  <si>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</si>
  <si>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</si>
  <si>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</si>
  <si>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</si>
  <si>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</si>
  <si>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</si>
  <si>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</si>
  <si>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</si>
  <si>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</si>
  <si>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</si>
  <si>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</si>
  <si>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</si>
  <si>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</si>
  <si>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</si>
  <si>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</si>
  <si>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</si>
  <si>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</si>
  <si>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</si>
  <si>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</si>
  <si>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</si>
  <si>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</si>
  <si>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</si>
  <si>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</si>
  <si>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</si>
  <si>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</si>
  <si>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</si>
  <si>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</si>
  <si>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</si>
  <si>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</si>
  <si>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</si>
  <si>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</si>
  <si>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</si>
  <si>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</si>
  <si>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</si>
  <si>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</si>
  <si>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</si>
  <si>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</si>
  <si>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</si>
  <si>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</si>
  <si>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</si>
  <si>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</si>
  <si>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</si>
  <si>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</si>
  <si>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</si>
  <si>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</si>
  <si>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</si>
  <si>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</si>
  <si>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</si>
  <si>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</si>
  <si>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</si>
  <si>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</si>
  <si>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</si>
  <si>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</si>
  <si>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</si>
  <si>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</si>
  <si>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</si>
  <si>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</si>
  <si>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</si>
  <si>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</si>
  <si>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</si>
  <si>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</si>
  <si>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</si>
  <si>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</si>
  <si>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</si>
  <si>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</si>
  <si>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</si>
  <si>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</si>
  <si>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</si>
  <si>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</si>
  <si>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</si>
  <si>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</si>
  <si>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</si>
  <si>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</si>
  <si>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</si>
  <si>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</si>
  <si>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</si>
  <si>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</si>
  <si>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</si>
  <si>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</si>
  <si>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</si>
  <si>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</si>
  <si>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</si>
  <si>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</si>
  <si>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</si>
  <si>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</si>
  <si>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</si>
  <si>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</si>
  <si>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</si>
  <si>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</si>
  <si>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</si>
  <si>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</si>
  <si>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</si>
  <si>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</si>
  <si>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</si>
  <si>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</si>
  <si>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</si>
  <si>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</si>
  <si>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</si>
  <si>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</si>
  <si>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</si>
  <si>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</si>
  <si>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</si>
  <si>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</si>
  <si>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</si>
  <si>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</si>
  <si>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</si>
  <si>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</si>
  <si>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</si>
  <si>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</si>
  <si>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</si>
  <si>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</si>
  <si>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</si>
  <si>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</si>
  <si>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</si>
  <si>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</si>
  <si>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</si>
  <si>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</si>
  <si>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</si>
  <si>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</si>
  <si>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</si>
  <si>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</si>
  <si>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</si>
  <si>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</si>
  <si>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</si>
  <si>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</si>
  <si>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</si>
  <si>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</si>
  <si>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</si>
  <si>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</si>
  <si>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</si>
  <si>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</si>
  <si>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</si>
  <si>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</si>
  <si>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</si>
  <si>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</si>
  <si>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</si>
  <si>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</si>
  <si>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</si>
  <si>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</si>
  <si>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</si>
  <si>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</si>
  <si>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</si>
  <si>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</si>
  <si>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</si>
  <si>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</si>
  <si>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</si>
  <si>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</si>
  <si>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</si>
  <si>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</si>
  <si>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</si>
  <si>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</si>
  <si>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</si>
  <si>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</si>
  <si>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</si>
  <si>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</si>
  <si>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</si>
  <si>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</si>
  <si>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</si>
  <si>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</si>
  <si>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</si>
  <si>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</si>
  <si>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</si>
  <si>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</si>
  <si>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</si>
  <si>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</si>
  <si>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</si>
  <si>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</si>
  <si>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</si>
  <si>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</si>
  <si>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</si>
  <si>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</si>
  <si>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</si>
  <si>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</si>
  <si>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</si>
  <si>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</si>
  <si>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</si>
  <si>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</si>
  <si>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</si>
  <si>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</si>
  <si>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</si>
  <si>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</si>
  <si>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</si>
  <si>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</si>
  <si>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</si>
  <si>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</si>
  <si>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</si>
  <si>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</si>
  <si>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</si>
  <si>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</si>
  <si>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</si>
  <si>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</si>
  <si>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</si>
  <si>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</si>
  <si>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</si>
  <si>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</si>
  <si>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</si>
  <si>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</si>
  <si>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</si>
  <si>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</si>
  <si>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</si>
  <si>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</si>
  <si>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</si>
  <si>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</si>
  <si>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</si>
  <si>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</si>
  <si>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</si>
  <si>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</si>
  <si>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</si>
  <si>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</si>
  <si>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</si>
  <si>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</si>
  <si>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</si>
  <si>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</si>
  <si>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</si>
  <si>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</si>
  <si>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</si>
  <si>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</si>
  <si>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</si>
  <si>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</si>
  <si>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</si>
  <si>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</si>
  <si>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</si>
  <si>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</si>
  <si>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</si>
  <si>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</si>
  <si>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</si>
  <si>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</si>
  <si>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</si>
  <si>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</si>
  <si>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</si>
  <si>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</si>
  <si>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</si>
  <si>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</si>
  <si>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</si>
  <si>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</si>
  <si>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</si>
  <si>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</si>
  <si>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</si>
  <si>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</si>
  <si>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</si>
  <si>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</si>
  <si>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</si>
  <si>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</si>
  <si>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</si>
  <si>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</si>
  <si>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</si>
  <si>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</si>
  <si>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</si>
  <si>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</si>
  <si>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</si>
  <si>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</si>
  <si>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</si>
  <si>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</si>
  <si>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</si>
  <si>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</si>
  <si>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</si>
  <si>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</si>
  <si>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</si>
  <si>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</si>
  <si>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</si>
  <si>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</si>
  <si>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</si>
  <si>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</si>
  <si>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</si>
  <si>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</si>
  <si>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</si>
  <si>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</si>
  <si>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</si>
  <si>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</si>
  <si>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</si>
  <si>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</si>
  <si>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</si>
  <si>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</si>
  <si>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</si>
  <si>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</si>
  <si>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</si>
  <si>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</si>
  <si>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</si>
  <si>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</si>
  <si>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</si>
  <si>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</si>
  <si>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</si>
  <si>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</si>
  <si>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</si>
  <si>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</si>
  <si>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</si>
  <si>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</si>
  <si>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</si>
  <si>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</si>
  <si>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</si>
  <si>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</si>
  <si>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</si>
  <si>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</si>
  <si>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</si>
  <si>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</si>
  <si>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</si>
  <si>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</si>
  <si>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</si>
  <si>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</si>
  <si>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</si>
  <si>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</si>
  <si>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</si>
  <si>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</si>
  <si>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</si>
  <si>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</si>
  <si>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</si>
  <si>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</si>
  <si>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</si>
  <si>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</si>
  <si>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</si>
  <si>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</si>
  <si>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</si>
  <si>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</si>
  <si>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</si>
  <si>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</si>
  <si>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</si>
  <si>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</si>
  <si>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</si>
  <si>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</si>
  <si>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</si>
  <si>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</si>
  <si>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</si>
  <si>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</si>
  <si>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</si>
  <si>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</si>
  <si>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</si>
  <si>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</si>
  <si>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</si>
  <si>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</si>
  <si>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</si>
  <si>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</si>
  <si>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</si>
  <si>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</si>
  <si>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</si>
  <si>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</si>
  <si>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</si>
  <si>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</si>
  <si>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</si>
  <si>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</si>
  <si>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</si>
  <si>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</si>
  <si>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</si>
  <si>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</si>
  <si>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</si>
  <si>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</si>
  <si>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</si>
  <si>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</si>
  <si>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</si>
  <si>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</si>
  <si>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</si>
  <si>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</si>
  <si>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</si>
  <si>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</si>
  <si>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</si>
  <si>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</si>
  <si>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</si>
  <si>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</si>
  <si>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</si>
  <si>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</si>
  <si>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</si>
  <si>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</si>
  <si>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</si>
  <si>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</si>
  <si>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</si>
  <si>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</si>
  <si>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</si>
  <si>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</si>
  <si>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</si>
  <si>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</si>
  <si>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</si>
  <si>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</si>
  <si>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</si>
  <si>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</si>
  <si>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</si>
  <si>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</si>
  <si>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</si>
  <si>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</si>
  <si>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</si>
  <si>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</si>
  <si>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</si>
  <si>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</si>
  <si>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</si>
  <si>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</si>
  <si>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</si>
  <si>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</si>
  <si>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</si>
  <si>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</si>
  <si>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</si>
  <si>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</si>
  <si>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</si>
  <si>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</si>
  <si>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</si>
  <si>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</si>
  <si>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</si>
  <si>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</si>
  <si>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</si>
  <si>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</si>
  <si>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</si>
  <si>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</si>
  <si>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</si>
  <si>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</si>
  <si>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</si>
  <si>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</si>
  <si>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</si>
  <si>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</si>
  <si>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</si>
  <si>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</si>
  <si>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</si>
  <si>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</si>
  <si>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</si>
  <si>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</si>
  <si>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</si>
  <si>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</si>
  <si>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</si>
  <si>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</si>
  <si>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</si>
  <si>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</si>
  <si>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</si>
  <si>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</si>
  <si>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</si>
  <si>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</si>
  <si>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</si>
  <si>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</si>
  <si>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</si>
  <si>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</si>
  <si>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</si>
  <si>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</si>
  <si>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</si>
  <si>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</si>
  <si>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</si>
  <si>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</si>
  <si>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</si>
  <si>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</si>
  <si>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</si>
  <si>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</si>
  <si>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</si>
  <si>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</si>
  <si>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</si>
  <si>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</si>
  <si>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</si>
  <si>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</si>
  <si>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</si>
  <si>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</si>
  <si>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</si>
  <si>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</si>
  <si>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</si>
  <si>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</si>
  <si>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</si>
  <si>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</si>
  <si>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</si>
  <si>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</si>
  <si>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</si>
  <si>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</si>
  <si>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</si>
  <si>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</si>
  <si>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</si>
  <si>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</si>
  <si>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</si>
  <si>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</si>
  <si>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</si>
  <si>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</si>
  <si>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</si>
  <si>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</si>
  <si>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</si>
  <si>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</si>
  <si>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</si>
  <si>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</si>
  <si>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</si>
  <si>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</si>
  <si>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</si>
  <si>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</si>
  <si>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</si>
  <si>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</si>
  <si>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</si>
  <si>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</si>
  <si>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</si>
  <si>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</si>
  <si>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</si>
  <si>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</si>
  <si>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</si>
  <si>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</si>
  <si>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</si>
  <si>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</si>
  <si>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</si>
  <si>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</si>
  <si>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</si>
  <si>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</si>
  <si>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</si>
  <si>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</si>
  <si>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</si>
  <si>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</si>
  <si>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</si>
  <si>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</si>
  <si>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</si>
  <si>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</si>
  <si>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</si>
  <si>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</si>
  <si>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</si>
  <si>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</si>
  <si>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</si>
  <si>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</si>
  <si>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</si>
  <si>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</si>
  <si>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</si>
  <si>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</si>
  <si>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</si>
  <si>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</si>
  <si>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</si>
  <si>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</si>
  <si>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</si>
  <si>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</si>
  <si>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</si>
  <si>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</si>
  <si>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</si>
  <si>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</si>
  <si>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</si>
  <si>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</si>
  <si>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</si>
  <si>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</si>
  <si>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</si>
  <si>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</si>
  <si>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</si>
  <si>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</si>
  <si>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</si>
  <si>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</si>
  <si>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</si>
  <si>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</si>
  <si>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</si>
  <si>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</si>
  <si>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</si>
  <si>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</si>
  <si>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</si>
  <si>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</si>
  <si>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</si>
  <si>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</si>
  <si>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</si>
  <si>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</si>
  <si>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</si>
  <si>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</si>
  <si>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</si>
  <si>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</si>
  <si>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</si>
  <si>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</si>
  <si>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</si>
  <si>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</si>
  <si>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</si>
  <si>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</si>
  <si>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</si>
  <si>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</si>
  <si>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</si>
  <si>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</si>
  <si>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</si>
  <si>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</si>
  <si>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</si>
  <si>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</si>
  <si>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</si>
  <si>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</si>
  <si>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</si>
  <si>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</si>
  <si>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</si>
  <si>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</si>
  <si>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</si>
  <si>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</si>
  <si>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</si>
  <si>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</si>
  <si>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</si>
  <si>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</si>
  <si>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</si>
  <si>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</si>
  <si>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</si>
  <si>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</si>
  <si>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</si>
  <si>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</si>
  <si>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</si>
  <si>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</si>
  <si>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</si>
  <si>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</si>
  <si>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</si>
  <si>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</si>
  <si>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</si>
  <si>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</si>
  <si>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</si>
  <si>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</si>
  <si>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</si>
  <si>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</si>
  <si>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</si>
  <si>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</si>
  <si>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</si>
  <si>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</si>
  <si>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</si>
  <si>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</si>
  <si>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</si>
  <si>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</si>
  <si>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</si>
  <si>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</si>
  <si>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</si>
  <si>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</si>
  <si>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</si>
  <si>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</si>
  <si>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</si>
  <si>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</si>
  <si>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</si>
  <si>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</si>
  <si>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</si>
  <si>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</si>
  <si>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</si>
  <si>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</si>
  <si>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</si>
  <si>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</si>
  <si>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</si>
  <si>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</si>
  <si>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</si>
  <si>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</si>
  <si>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</si>
  <si>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</si>
  <si>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</si>
  <si>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</si>
  <si>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</si>
  <si>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</si>
  <si>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</si>
  <si>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</si>
  <si>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</si>
  <si>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</si>
  <si>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</si>
  <si>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</si>
  <si>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</si>
  <si>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</si>
  <si>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</si>
  <si>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</si>
  <si>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</si>
  <si>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</si>
  <si>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</si>
  <si>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</si>
  <si>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</si>
  <si>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</si>
  <si>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</si>
  <si>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</si>
  <si>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</si>
  <si>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</si>
  <si>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</si>
  <si>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</si>
  <si>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</si>
  <si>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</si>
  <si>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</si>
  <si>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</si>
  <si>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</si>
  <si>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</si>
  <si>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</si>
  <si>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</si>
  <si>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</si>
  <si>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</si>
  <si>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</si>
  <si>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</si>
  <si>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</si>
  <si>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</si>
  <si>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</si>
  <si>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</si>
  <si>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</si>
  <si>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</si>
  <si>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</si>
  <si>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</si>
  <si>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</si>
  <si>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</si>
  <si>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</si>
  <si>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</si>
  <si>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</si>
  <si>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</si>
  <si>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</si>
  <si>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</si>
  <si>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</si>
  <si>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</si>
  <si>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</si>
  <si>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</si>
  <si>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</si>
  <si>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</si>
  <si>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</si>
  <si>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</si>
  <si>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</si>
  <si>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</si>
  <si>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</si>
  <si>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</si>
  <si>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</si>
  <si>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</si>
  <si>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</si>
  <si>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</si>
  <si>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</si>
  <si>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</si>
  <si>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</si>
  <si>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</si>
  <si>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</si>
  <si>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</si>
  <si>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</si>
  <si>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</si>
  <si>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</si>
  <si>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</si>
  <si>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</si>
  <si>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</si>
  <si>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</si>
  <si>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</si>
  <si>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</si>
  <si>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</si>
  <si>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</si>
  <si>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</si>
  <si>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</si>
  <si>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</si>
  <si>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</si>
  <si>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</si>
  <si>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</si>
  <si>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</si>
  <si>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</si>
  <si>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</si>
  <si>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</si>
  <si>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</si>
  <si>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</si>
  <si>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</si>
  <si>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</si>
  <si>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</si>
  <si>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</si>
  <si>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</si>
  <si>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</si>
  <si>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</si>
  <si>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</si>
  <si>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</si>
  <si>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</si>
  <si>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</si>
  <si>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</si>
  <si>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</si>
  <si>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</si>
  <si>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</si>
  <si>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</si>
  <si>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</si>
  <si>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</si>
  <si>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</si>
  <si>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</si>
  <si>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</si>
  <si>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</si>
  <si>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</si>
  <si>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</si>
  <si>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</si>
  <si>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</si>
  <si>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</si>
  <si>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</si>
  <si>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</si>
  <si>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</si>
  <si>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</si>
  <si>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</si>
  <si>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</si>
  <si>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</si>
  <si>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</si>
  <si>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</si>
  <si>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</si>
  <si>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</si>
  <si>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</si>
  <si>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</si>
  <si>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</si>
  <si>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</si>
  <si>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</si>
  <si>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</si>
  <si>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</si>
  <si>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</si>
  <si>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</si>
  <si>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</si>
  <si>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</si>
  <si>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</si>
  <si>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</si>
  <si>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</si>
  <si>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</si>
  <si>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</si>
  <si>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</si>
  <si>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</si>
  <si>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</si>
  <si>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</si>
  <si>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</si>
  <si>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</si>
  <si>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</si>
  <si>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</si>
  <si>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</si>
  <si>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</si>
  <si>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</si>
  <si>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</si>
  <si>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</si>
  <si>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</si>
  <si>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</si>
  <si>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</si>
  <si>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</si>
  <si>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</si>
  <si>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</si>
  <si>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</si>
  <si>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</si>
  <si>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</si>
  <si>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</si>
  <si>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</si>
  <si>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</si>
  <si>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</si>
  <si>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</si>
  <si>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</si>
  <si>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</si>
  <si>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</si>
  <si>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</si>
  <si>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</si>
  <si>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</si>
  <si>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</si>
  <si>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</si>
  <si>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</si>
  <si>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</si>
  <si>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</si>
  <si>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</si>
  <si>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</si>
  <si>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</si>
  <si>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</si>
  <si>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</si>
  <si>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</si>
  <si>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</si>
  <si>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</si>
  <si>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</si>
  <si>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</si>
  <si>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</si>
  <si>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</si>
  <si>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</si>
  <si>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</si>
  <si>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</si>
  <si>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</si>
  <si>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</si>
  <si>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</si>
  <si>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</si>
  <si>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</si>
  <si>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</si>
  <si>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</si>
  <si>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</si>
  <si>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</si>
  <si>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</si>
  <si>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</si>
  <si>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</si>
  <si>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</si>
  <si>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</si>
  <si>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</si>
  <si>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</si>
  <si>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</si>
  <si>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</si>
  <si>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</si>
  <si>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</si>
  <si>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</si>
  <si>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</si>
  <si>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</si>
  <si>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</si>
  <si>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</si>
  <si>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</si>
  <si>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</si>
  <si>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</si>
  <si>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</si>
  <si>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</si>
  <si>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</si>
  <si>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</si>
  <si>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</si>
  <si>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</si>
  <si>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</si>
  <si>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</si>
  <si>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</si>
  <si>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</si>
  <si>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</si>
  <si>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</si>
  <si>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</si>
  <si>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</si>
  <si>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</si>
  <si>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</si>
  <si>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</si>
  <si>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</si>
  <si>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</si>
  <si>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</si>
  <si>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</si>
  <si>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</si>
  <si>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</si>
  <si>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</si>
  <si>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</si>
  <si>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</si>
  <si>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</si>
  <si>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</si>
  <si>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</si>
  <si>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</si>
  <si>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</si>
  <si>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</si>
  <si>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</si>
  <si>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</si>
  <si>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</si>
  <si>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</si>
  <si>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</si>
  <si>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</si>
  <si>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</si>
  <si>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</si>
  <si>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</si>
  <si>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</si>
  <si>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</si>
  <si>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</si>
  <si>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</si>
  <si>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</si>
  <si>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</si>
  <si>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</si>
  <si>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</si>
  <si>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</si>
  <si>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</si>
  <si>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</si>
  <si>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</si>
  <si>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</si>
  <si>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</si>
  <si>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</si>
  <si>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</si>
  <si>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</si>
  <si>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</si>
  <si>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</si>
  <si>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</si>
  <si>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</si>
  <si>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</si>
  <si>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</si>
  <si>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</si>
  <si>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</si>
  <si>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</si>
  <si>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</si>
  <si>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</si>
  <si>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</si>
  <si>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</si>
  <si>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</si>
  <si>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</si>
  <si>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</si>
  <si>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</si>
  <si>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</si>
  <si>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</si>
  <si>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</si>
  <si>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</si>
  <si>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</si>
  <si>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</si>
  <si>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</si>
  <si>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</si>
  <si>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</si>
  <si>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</si>
  <si>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</si>
  <si>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</si>
  <si>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</si>
  <si>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</si>
  <si>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</si>
  <si>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</si>
  <si>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</si>
  <si>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</si>
  <si>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</si>
  <si>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</si>
  <si>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</si>
  <si>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</si>
  <si>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</si>
  <si>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</si>
  <si>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</si>
  <si>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</si>
  <si>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</si>
  <si>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</si>
  <si>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</si>
  <si>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</si>
  <si>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</si>
  <si>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</si>
  <si>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</si>
  <si>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</si>
  <si>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</si>
  <si>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</si>
  <si>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</si>
  <si>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</si>
  <si>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</si>
  <si>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</si>
  <si>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</si>
  <si>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</si>
  <si>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</si>
  <si>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</si>
  <si>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</si>
  <si>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</si>
  <si>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</si>
  <si>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</si>
  <si>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</si>
  <si>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</si>
  <si>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</si>
  <si>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</si>
  <si>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</si>
  <si>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</si>
  <si>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</si>
  <si>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</si>
  <si>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</si>
  <si>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</si>
  <si>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</si>
  <si>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</si>
  <si>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</si>
  <si>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</si>
  <si>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</si>
  <si>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</si>
  <si>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</si>
  <si>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</si>
  <si>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</si>
  <si>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</si>
  <si>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</si>
  <si>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</si>
  <si>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</si>
  <si>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</si>
  <si>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</si>
  <si>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</si>
  <si>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</si>
  <si>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</si>
  <si>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</si>
  <si>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</si>
  <si>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</si>
  <si>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</si>
  <si>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</si>
  <si>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</si>
  <si>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</si>
  <si>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</si>
  <si>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</si>
  <si>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</si>
  <si>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</si>
  <si>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</si>
  <si>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</si>
  <si>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</si>
  <si>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</si>
  <si>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</si>
  <si>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</si>
  <si>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</si>
  <si>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</si>
  <si>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</si>
  <si>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</si>
  <si>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</si>
  <si>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</si>
  <si>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</si>
  <si>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</si>
  <si>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</si>
  <si>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</si>
  <si>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</si>
  <si>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</si>
  <si>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</si>
  <si>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</si>
  <si>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</si>
  <si>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</si>
  <si>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</si>
  <si>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</si>
  <si>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</si>
  <si>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</si>
  <si>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</si>
  <si>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</si>
  <si>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</si>
  <si>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</si>
  <si>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</si>
  <si>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</si>
  <si>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</si>
  <si>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</si>
  <si>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</si>
  <si>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</si>
  <si>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</si>
  <si>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</si>
  <si>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</si>
  <si>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</si>
  <si>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</si>
  <si>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</si>
  <si>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</si>
  <si>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</si>
  <si>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</si>
  <si>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</si>
  <si>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</si>
  <si>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</si>
  <si>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</si>
  <si>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</si>
  <si>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</si>
  <si>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</si>
  <si>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</si>
  <si>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</si>
  <si>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</si>
  <si>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</si>
  <si>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</si>
  <si>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</si>
  <si>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</si>
  <si>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</si>
  <si>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</si>
  <si>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</si>
  <si>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</si>
  <si>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</si>
  <si>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</si>
  <si>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</si>
  <si>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</si>
  <si>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</si>
  <si>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</si>
  <si>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</si>
  <si>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</si>
  <si>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</si>
  <si>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</si>
  <si>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</si>
  <si>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</si>
  <si>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</si>
  <si>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</si>
  <si>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</si>
  <si>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</si>
  <si>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</si>
  <si>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</si>
  <si>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</si>
  <si>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</si>
  <si>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</si>
  <si>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</si>
  <si>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</si>
  <si>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</si>
  <si>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</si>
  <si>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</si>
  <si>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</si>
  <si>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</si>
  <si>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</si>
  <si>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</si>
  <si>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</si>
  <si>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</si>
  <si>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</si>
  <si>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</si>
  <si>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</si>
  <si>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</si>
  <si>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</si>
  <si>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</si>
  <si>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</si>
  <si>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</si>
  <si>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</si>
  <si>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</si>
  <si>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</si>
  <si>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</si>
  <si>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</si>
  <si>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</si>
  <si>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</si>
  <si>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</si>
  <si>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</si>
  <si>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</si>
  <si>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</si>
  <si>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</si>
  <si>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</si>
  <si>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</si>
  <si>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</si>
  <si>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</si>
  <si>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</si>
  <si>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</si>
  <si>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</si>
  <si>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</si>
  <si>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</si>
  <si>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</si>
  <si>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</si>
  <si>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</si>
  <si>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</si>
  <si>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</si>
  <si>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</si>
  <si>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</si>
  <si>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</si>
  <si>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</si>
  <si>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</si>
  <si>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</si>
  <si>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</si>
  <si>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</si>
  <si>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</si>
  <si>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</si>
  <si>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</si>
  <si>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</si>
  <si>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</si>
  <si>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</si>
  <si>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</si>
  <si>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</si>
  <si>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</si>
  <si>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</si>
  <si>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</si>
  <si>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</si>
  <si>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</si>
  <si>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</si>
  <si>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</si>
  <si>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</si>
  <si>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</si>
  <si>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</si>
  <si>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</si>
  <si>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</si>
  <si>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</si>
  <si>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</si>
  <si>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</si>
  <si>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</si>
  <si>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</si>
  <si>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</si>
  <si>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</si>
  <si>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</si>
  <si>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</si>
  <si>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</si>
  <si>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</si>
  <si>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</si>
  <si>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</si>
  <si>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</si>
  <si>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</si>
  <si>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</si>
  <si>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</si>
  <si>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</si>
  <si>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</si>
  <si>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</si>
  <si>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</si>
  <si>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</si>
  <si>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</si>
  <si>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</si>
  <si>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</si>
  <si>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</si>
  <si>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</si>
  <si>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</si>
  <si>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</si>
  <si>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</si>
  <si>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</si>
  <si>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</si>
  <si>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</si>
  <si>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</si>
  <si>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</si>
  <si>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</si>
  <si>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</si>
  <si>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</si>
  <si>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</si>
  <si>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</si>
  <si>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</si>
  <si>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</si>
  <si>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</si>
  <si>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</si>
  <si>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</si>
  <si>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</si>
  <si>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</si>
  <si>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</si>
  <si>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</si>
  <si>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</si>
  <si>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</si>
  <si>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</si>
  <si>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</si>
  <si>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</si>
  <si>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</si>
  <si>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</si>
  <si>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</si>
  <si>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</si>
  <si>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</si>
  <si>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</si>
  <si>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</si>
  <si>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</si>
  <si>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</si>
  <si>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</si>
  <si>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</si>
  <si>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</si>
  <si>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</si>
  <si>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</si>
  <si>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</si>
  <si>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</si>
  <si>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</si>
  <si>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</si>
  <si>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</si>
  <si>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</si>
  <si>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</si>
  <si>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</si>
  <si>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</si>
  <si>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</si>
  <si>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</si>
  <si>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</si>
  <si>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</si>
  <si>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</si>
  <si>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</si>
  <si>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</si>
  <si>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</si>
  <si>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</si>
  <si>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</si>
  <si>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</si>
  <si>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</si>
  <si>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</si>
  <si>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</si>
  <si>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</si>
  <si>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</si>
  <si>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</si>
  <si>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</si>
  <si>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</si>
  <si>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</si>
  <si>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</si>
  <si>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</si>
  <si>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</si>
  <si>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</si>
  <si>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</si>
  <si>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</si>
  <si>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</si>
  <si>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</si>
  <si>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</si>
  <si>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</si>
  <si>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</si>
  <si>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</si>
  <si>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</si>
  <si>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</si>
  <si>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</si>
  <si>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</si>
  <si>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</si>
  <si>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</si>
  <si>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</si>
  <si>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</si>
  <si>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</si>
  <si>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</si>
  <si>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</si>
  <si>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</si>
  <si>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</si>
  <si>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</si>
  <si>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</si>
  <si>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</si>
  <si>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</si>
  <si>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</si>
  <si>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</si>
  <si>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</si>
  <si>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</si>
  <si>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</si>
  <si>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</si>
  <si>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</si>
  <si>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</si>
  <si>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</si>
  <si>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</si>
  <si>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</si>
  <si>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</si>
  <si>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</si>
  <si>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</si>
  <si>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</si>
  <si>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</si>
  <si>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</si>
  <si>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</si>
  <si>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</si>
  <si>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</si>
  <si>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</si>
  <si>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</si>
  <si>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</si>
  <si>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</si>
  <si>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</si>
  <si>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</si>
  <si>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</si>
  <si>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</si>
  <si>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</si>
  <si>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</si>
  <si>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</si>
  <si>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</si>
  <si>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</si>
  <si>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</si>
  <si>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</si>
  <si>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</si>
  <si>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</si>
  <si>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</si>
  <si>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</si>
  <si>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</si>
  <si>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</si>
  <si>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</si>
  <si>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</si>
  <si>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</si>
  <si>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</si>
  <si>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</si>
  <si>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</si>
  <si>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</si>
  <si>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</si>
  <si>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</si>
  <si>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</si>
  <si>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</si>
  <si>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</si>
  <si>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</si>
  <si>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</si>
  <si>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</si>
  <si>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</si>
  <si>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</si>
  <si>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</si>
  <si>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</si>
  <si>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</si>
  <si>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</si>
  <si>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</si>
  <si>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</si>
  <si>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</si>
  <si>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</si>
  <si>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</si>
  <si>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</si>
  <si>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</si>
  <si>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</si>
  <si>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</si>
  <si>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</si>
  <si>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</si>
  <si>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</si>
  <si>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</si>
  <si>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</si>
  <si>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</si>
  <si>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</si>
  <si>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</si>
  <si>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</si>
  <si>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</si>
  <si>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</si>
  <si>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</si>
  <si>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</si>
  <si>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</si>
  <si>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</si>
  <si>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</si>
  <si>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</si>
  <si>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</si>
  <si>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</si>
  <si>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</si>
  <si>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</si>
  <si>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</si>
  <si>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</si>
  <si>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</si>
  <si>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</si>
  <si>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</si>
  <si>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</si>
  <si>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</si>
  <si>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</si>
  <si>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</si>
  <si>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</si>
  <si>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</si>
  <si>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</si>
  <si>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</si>
  <si>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</si>
  <si>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</si>
  <si>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</si>
  <si>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</si>
  <si>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</si>
  <si>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</si>
  <si>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</si>
  <si>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</si>
  <si>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</si>
  <si>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</si>
  <si>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</si>
  <si>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</si>
  <si>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</si>
  <si>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</si>
  <si>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</si>
  <si>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</si>
  <si>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</si>
  <si>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</si>
  <si>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</si>
  <si>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</si>
  <si>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</si>
  <si>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</si>
  <si>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</si>
  <si>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</si>
  <si>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</si>
  <si>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</si>
  <si>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</si>
  <si>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</si>
  <si>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</si>
  <si>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</si>
  <si>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</si>
  <si>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</si>
  <si>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</si>
  <si>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</si>
  <si>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</si>
  <si>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</si>
  <si>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</si>
  <si>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</si>
  <si>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</si>
  <si>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</si>
  <si>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</si>
  <si>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</si>
  <si>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</si>
  <si>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</si>
  <si>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</si>
  <si>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</si>
  <si>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</si>
  <si>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</si>
  <si>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</si>
  <si>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</si>
  <si>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</si>
  <si>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</si>
  <si>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</si>
  <si>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</si>
  <si>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</si>
  <si>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</si>
  <si>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</si>
  <si>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</si>
  <si>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</si>
  <si>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</si>
  <si>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</si>
  <si>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</si>
  <si>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</si>
  <si>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</si>
  <si>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</si>
  <si>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</si>
  <si>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</si>
  <si>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</si>
  <si>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</si>
  <si>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</si>
  <si>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</si>
  <si>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</si>
  <si>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</si>
  <si>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</si>
  <si>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</si>
  <si>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</si>
  <si>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</si>
  <si>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</si>
  <si>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</si>
  <si>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</si>
  <si>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</si>
  <si>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</si>
  <si>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</si>
  <si>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</si>
  <si>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</si>
  <si>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</si>
  <si>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</si>
  <si>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</si>
  <si>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</si>
  <si>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</si>
  <si>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</si>
  <si>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</si>
  <si>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</si>
  <si>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</si>
  <si>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</si>
  <si>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</si>
  <si>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</si>
  <si>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</si>
  <si>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</si>
  <si>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</si>
  <si>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</si>
  <si>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</si>
  <si>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</si>
  <si>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</si>
  <si>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</si>
  <si>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</si>
  <si>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</si>
  <si>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</si>
  <si>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</si>
  <si>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</si>
  <si>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</si>
  <si>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</si>
  <si>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</si>
  <si>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</si>
  <si>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</si>
  <si>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</si>
  <si>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</si>
  <si>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</si>
  <si>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</si>
  <si>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</si>
  <si>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</si>
  <si>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</si>
  <si>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</si>
  <si>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</si>
  <si>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</si>
  <si>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</si>
  <si>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</si>
  <si>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</si>
  <si>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</si>
  <si>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</si>
  <si>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</si>
  <si>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</si>
  <si>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</si>
  <si>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</si>
  <si>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</si>
  <si>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</si>
  <si>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</si>
  <si>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</si>
  <si>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</si>
  <si>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</si>
  <si>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</si>
  <si>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</si>
  <si>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</si>
  <si>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</si>
  <si>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</si>
  <si>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</si>
  <si>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</si>
  <si>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</si>
  <si>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</si>
  <si>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</si>
  <si>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</si>
  <si>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</si>
  <si>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</si>
  <si>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</si>
  <si>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</si>
  <si>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</si>
  <si>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</si>
  <si>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</si>
  <si>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</si>
  <si>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</si>
  <si>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</si>
  <si>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</si>
  <si>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</si>
  <si>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</si>
  <si>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</si>
  <si>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</si>
  <si>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</si>
  <si>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</si>
  <si>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</si>
  <si>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</si>
  <si>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</si>
  <si>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</si>
  <si>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</si>
  <si>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</si>
  <si>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</si>
  <si>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</si>
  <si>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</si>
  <si>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</si>
  <si>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</si>
  <si>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</si>
  <si>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</si>
  <si>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</si>
  <si>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</si>
  <si>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</si>
  <si>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</si>
  <si>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</si>
  <si>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</si>
  <si>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</si>
  <si>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</si>
  <si>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</si>
  <si>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</si>
  <si>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</si>
  <si>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</si>
  <si>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</si>
  <si>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</si>
  <si>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</si>
  <si>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</si>
  <si>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</si>
  <si>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</si>
  <si>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</si>
  <si>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</si>
  <si>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</si>
  <si>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</si>
  <si>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</si>
  <si>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</si>
  <si>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</si>
  <si>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</si>
  <si>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</si>
  <si>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</si>
  <si>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</si>
  <si>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</si>
  <si>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</si>
  <si>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</si>
  <si>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</si>
  <si>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</si>
  <si>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</si>
  <si>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</si>
  <si>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</si>
  <si>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</si>
  <si>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</si>
  <si>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</si>
  <si>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</si>
  <si>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</si>
  <si>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</si>
  <si>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</si>
  <si>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</si>
  <si>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</si>
  <si>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</si>
  <si>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</si>
  <si>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</si>
  <si>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</si>
  <si>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</si>
  <si>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</si>
  <si>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</si>
  <si>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</si>
  <si>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</si>
  <si>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</si>
  <si>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</si>
  <si>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</si>
  <si>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</si>
  <si>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</si>
  <si>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</si>
  <si>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</si>
  <si>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</si>
  <si>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</si>
  <si>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</si>
  <si>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</si>
  <si>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</si>
  <si>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</si>
  <si>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</si>
  <si>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</si>
  <si>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</si>
  <si>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</si>
  <si>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</si>
  <si>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</si>
  <si>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</si>
  <si>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</si>
  <si>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</si>
  <si>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</si>
  <si>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</si>
  <si>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</si>
  <si>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</si>
  <si>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</si>
  <si>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</si>
  <si>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</si>
  <si>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</si>
  <si>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</si>
  <si>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</si>
  <si>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</si>
  <si>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</si>
  <si>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</si>
  <si>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</si>
  <si>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</si>
  <si>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</si>
  <si>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</si>
  <si>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</si>
  <si>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</si>
  <si>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</si>
  <si>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</si>
  <si>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</si>
  <si>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</si>
  <si>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</si>
  <si>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</si>
  <si>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</si>
  <si>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</si>
  <si>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</si>
  <si>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</si>
  <si>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</si>
  <si>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</si>
  <si>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</si>
  <si>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</si>
  <si>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</si>
  <si>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</si>
  <si>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</si>
  <si>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</si>
  <si>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</si>
  <si>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</si>
  <si>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</si>
  <si>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</si>
  <si>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</si>
  <si>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</si>
  <si>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</si>
  <si>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</si>
  <si>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</si>
  <si>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</si>
  <si>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</si>
  <si>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</si>
  <si>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</si>
  <si>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</si>
  <si>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</si>
  <si>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</si>
  <si>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</si>
  <si>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</si>
  <si>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</si>
  <si>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</si>
  <si>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</si>
  <si>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</si>
  <si>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</si>
  <si>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</si>
  <si>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</si>
  <si>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</si>
  <si>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</si>
  <si>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</si>
  <si>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</si>
  <si>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</si>
  <si>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</si>
  <si>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</si>
  <si>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</si>
  <si>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</si>
  <si>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</si>
  <si>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</si>
  <si>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</si>
  <si>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</si>
  <si>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</si>
  <si>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</si>
  <si>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</si>
  <si>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</si>
  <si>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</si>
  <si>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</si>
  <si>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</si>
  <si>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</si>
  <si>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</si>
  <si>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</si>
  <si>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</si>
  <si>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</si>
  <si>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</si>
  <si>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</si>
  <si>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</si>
  <si>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</si>
  <si>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</si>
  <si>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</si>
  <si>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</si>
  <si>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</si>
  <si>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</si>
  <si>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</si>
  <si>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</si>
  <si>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</si>
  <si>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</si>
  <si>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</si>
  <si>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</si>
  <si>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</si>
  <si>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</si>
  <si>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</si>
  <si>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</si>
  <si>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</si>
  <si>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</si>
  <si>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</si>
  <si>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</si>
  <si>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</si>
  <si>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</si>
  <si>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</si>
  <si>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</si>
  <si>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</si>
  <si>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</si>
  <si>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</si>
  <si>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</si>
  <si>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</si>
  <si>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</si>
  <si>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</si>
  <si>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</si>
  <si>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</si>
  <si>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</si>
  <si>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</si>
  <si>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</si>
  <si>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</si>
  <si>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</si>
  <si>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</si>
  <si>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</si>
  <si>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</si>
  <si>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</si>
  <si>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</si>
  <si>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</si>
  <si>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</si>
  <si>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</si>
  <si>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</si>
  <si>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</si>
  <si>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</si>
  <si>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</si>
  <si>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</si>
  <si>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</si>
  <si>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</si>
  <si>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</si>
  <si>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</si>
  <si>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</si>
  <si>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</si>
  <si>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</si>
  <si>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</si>
  <si>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</si>
  <si>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</si>
  <si>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</si>
  <si>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</si>
  <si>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</si>
  <si>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</si>
  <si>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</si>
  <si>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</si>
  <si>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</si>
  <si>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</si>
  <si>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</si>
  <si>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</si>
  <si>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</si>
  <si>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</si>
  <si>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</si>
  <si>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</si>
  <si>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</si>
  <si>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</si>
  <si>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</si>
  <si>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</si>
  <si>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</si>
  <si>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</si>
  <si>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</si>
  <si>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</si>
  <si>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</si>
  <si>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</si>
  <si>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</si>
  <si>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</si>
  <si>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</si>
  <si>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</si>
  <si>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</si>
  <si>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</si>
  <si>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</si>
  <si>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</si>
  <si>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</si>
  <si>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</si>
  <si>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</si>
  <si>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</si>
  <si>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</si>
  <si>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</si>
  <si>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</si>
  <si>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</si>
  <si>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</si>
  <si>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</si>
  <si>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</si>
  <si>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</si>
  <si>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</si>
  <si>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</si>
  <si>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</si>
  <si>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</si>
  <si>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</si>
  <si>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</si>
  <si>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</si>
  <si>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</si>
  <si>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</si>
  <si>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</si>
  <si>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</si>
  <si>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</si>
  <si>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</si>
  <si>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</si>
  <si>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</si>
  <si>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</si>
  <si>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</si>
  <si>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</si>
  <si>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</si>
  <si>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</si>
  <si>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</si>
  <si>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</si>
  <si>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</si>
  <si>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</si>
  <si>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</si>
  <si>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</si>
  <si>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</si>
  <si>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</si>
  <si>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</si>
  <si>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</si>
  <si>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</si>
  <si>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</si>
  <si>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</si>
  <si>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</si>
  <si>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</si>
  <si>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</si>
  <si>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</si>
  <si>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</si>
  <si>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</si>
  <si>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</si>
  <si>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</si>
  <si>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</si>
  <si>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</si>
  <si>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</si>
  <si>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</si>
  <si>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</si>
  <si>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</si>
  <si>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</si>
  <si>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</si>
  <si>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</si>
  <si>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</si>
  <si>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</si>
  <si>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</si>
  <si>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</si>
  <si>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</si>
  <si>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</si>
  <si>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</si>
  <si>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</si>
  <si>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</si>
  <si>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</si>
  <si>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</si>
  <si>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</si>
  <si>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</si>
  <si>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</si>
  <si>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</si>
  <si>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</si>
  <si>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</si>
  <si>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</si>
  <si>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</si>
  <si>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</si>
  <si>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</si>
  <si>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</si>
  <si>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</si>
  <si>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</si>
  <si>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</si>
  <si>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</si>
  <si>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</si>
  <si>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</si>
  <si>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</si>
  <si>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</si>
  <si>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</si>
  <si>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</si>
  <si>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</si>
  <si>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</si>
  <si>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</si>
  <si>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</si>
  <si>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</si>
  <si>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</si>
  <si>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</si>
  <si>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</si>
  <si>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</si>
  <si>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</si>
  <si>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</si>
  <si>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</si>
  <si>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</si>
  <si>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</si>
  <si>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</si>
  <si>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</si>
  <si>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</si>
  <si>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</si>
  <si>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</si>
  <si>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</si>
  <si>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</si>
  <si>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</si>
  <si>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</si>
  <si>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</si>
  <si>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</si>
  <si>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</si>
  <si>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</si>
  <si>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</si>
  <si>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</si>
  <si>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</si>
  <si>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</si>
  <si>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</si>
  <si>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</si>
  <si>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</si>
  <si>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</si>
  <si>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</si>
  <si>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</si>
  <si>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</si>
  <si>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</si>
  <si>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</si>
  <si>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</si>
  <si>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</si>
  <si>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</si>
  <si>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</si>
  <si>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</si>
  <si>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</si>
  <si>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</si>
  <si>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</si>
  <si>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</si>
  <si>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</si>
  <si>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</si>
  <si>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</si>
  <si>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</si>
  <si>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</si>
  <si>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</si>
  <si>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</si>
  <si>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</si>
  <si>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</si>
  <si>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</si>
  <si>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</si>
  <si>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</si>
  <si>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</si>
  <si>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</si>
  <si>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</si>
  <si>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</si>
  <si>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</si>
  <si>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</si>
  <si>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</si>
  <si>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</si>
  <si>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</si>
  <si>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</si>
  <si>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</si>
  <si>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</si>
  <si>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</si>
  <si>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</si>
  <si>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</si>
  <si>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</si>
  <si>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</si>
  <si>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</si>
  <si>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</si>
  <si>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</si>
  <si>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</si>
  <si>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</si>
  <si>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</si>
  <si>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</si>
  <si>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</si>
  <si>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</si>
  <si>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</si>
  <si>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</si>
  <si>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</si>
  <si>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</si>
  <si>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</si>
  <si>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</si>
  <si>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</si>
  <si>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</si>
  <si>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</si>
  <si>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</si>
  <si>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</si>
  <si>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</si>
  <si>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</si>
  <si>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</si>
  <si>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</si>
  <si>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</si>
  <si>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</si>
  <si>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</si>
  <si>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</si>
  <si>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</si>
  <si>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</si>
  <si>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</si>
  <si>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</si>
  <si>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</si>
  <si>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</si>
  <si>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</si>
  <si>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</si>
  <si>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</si>
  <si>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</si>
  <si>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</si>
  <si>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</si>
  <si>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</si>
  <si>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</si>
  <si>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</si>
  <si>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</si>
  <si>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</si>
  <si>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</si>
  <si>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</si>
  <si>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</si>
  <si>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</si>
  <si>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</si>
  <si>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</si>
  <si>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</si>
  <si>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</si>
  <si>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</si>
  <si>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</si>
  <si>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</si>
  <si>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</si>
  <si>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</si>
  <si>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</si>
  <si>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</si>
  <si>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</si>
  <si>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</si>
  <si>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</si>
  <si>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</si>
  <si>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</si>
  <si>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</si>
  <si>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</si>
  <si>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</si>
  <si>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</si>
  <si>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</si>
  <si>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</si>
  <si>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</si>
  <si>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</si>
  <si>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</si>
  <si>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</si>
  <si>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</si>
  <si>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</si>
  <si>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</si>
  <si>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</si>
  <si>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</si>
  <si>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</si>
  <si>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</si>
  <si>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</si>
  <si>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</si>
  <si>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</si>
  <si>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</si>
  <si>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</si>
  <si>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</si>
  <si>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</si>
  <si>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</si>
  <si>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</si>
  <si>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</si>
  <si>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</si>
  <si>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</si>
  <si>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</si>
  <si>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</si>
  <si>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</si>
  <si>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</si>
  <si>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</si>
  <si>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</si>
  <si>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</si>
  <si>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</si>
  <si>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</si>
  <si>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</si>
  <si>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</si>
  <si>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</si>
  <si>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</si>
  <si>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</si>
  <si>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</si>
  <si>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</si>
  <si>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</si>
  <si>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</si>
  <si>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</si>
  <si>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</si>
  <si>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</si>
  <si>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</si>
  <si>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</si>
  <si>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</si>
  <si>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</si>
  <si>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</si>
  <si>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</si>
  <si>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</si>
  <si>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</si>
  <si>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</si>
  <si>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</si>
  <si>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</si>
  <si>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</si>
  <si>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</si>
  <si>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</si>
  <si>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</si>
  <si>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</si>
  <si>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</si>
  <si>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</si>
  <si>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</si>
  <si>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</si>
  <si>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</si>
  <si>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</si>
  <si>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</si>
  <si>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</si>
  <si>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</si>
  <si>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</si>
  <si>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</si>
  <si>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</si>
  <si>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</si>
  <si>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</si>
  <si>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</si>
  <si>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</si>
  <si>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</si>
  <si>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</si>
  <si>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</si>
  <si>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</si>
  <si>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</si>
  <si>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</si>
  <si>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</si>
  <si>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</si>
  <si>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</si>
  <si>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</si>
  <si>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</si>
  <si>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</si>
  <si>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</si>
  <si>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</si>
  <si>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</si>
  <si>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</si>
  <si>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</si>
  <si>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</si>
  <si>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</si>
  <si>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</si>
  <si>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</si>
  <si>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</si>
  <si>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</si>
  <si>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</si>
  <si>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</si>
  <si>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</si>
  <si>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</si>
  <si>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</si>
  <si>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</si>
  <si>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</si>
  <si>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</si>
  <si>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</si>
  <si>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</si>
  <si>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</si>
  <si>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</si>
  <si>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</si>
  <si>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</si>
  <si>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</si>
  <si>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</si>
  <si>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</si>
  <si>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</si>
  <si>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</si>
  <si>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</si>
  <si>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</si>
  <si>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</si>
  <si>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</si>
  <si>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</si>
  <si>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</si>
  <si>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</si>
  <si>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</si>
  <si>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</si>
  <si>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</si>
  <si>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</si>
  <si>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</si>
  <si>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</si>
  <si>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</si>
  <si>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</si>
  <si>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</si>
  <si>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</si>
  <si>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</si>
  <si>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</si>
  <si>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</si>
  <si>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</si>
  <si>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</si>
  <si>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</si>
  <si>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</si>
  <si>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</si>
  <si>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</si>
  <si>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</si>
  <si>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</si>
  <si>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</si>
  <si>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</si>
  <si>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</si>
  <si>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</si>
  <si>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</si>
  <si>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</si>
  <si>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</si>
  <si>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</si>
  <si>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</si>
  <si>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</si>
  <si>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</si>
  <si>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</si>
  <si>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</si>
  <si>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</si>
  <si>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</si>
  <si>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</si>
  <si>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</si>
  <si>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</si>
  <si>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</si>
  <si>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</si>
  <si>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</si>
  <si>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</si>
  <si>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</si>
  <si>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</si>
  <si>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</si>
  <si>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</si>
  <si>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</si>
  <si>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</si>
  <si>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</si>
  <si>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</si>
  <si>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</si>
  <si>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</si>
  <si>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</si>
  <si>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</si>
  <si>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</si>
  <si>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</si>
  <si>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</si>
  <si>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</si>
  <si>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</si>
  <si>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</si>
  <si>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</si>
  <si>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</si>
  <si>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</si>
  <si>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</si>
  <si>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</si>
  <si>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</si>
  <si>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</si>
  <si>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</si>
  <si>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</si>
  <si>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</si>
  <si>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</si>
  <si>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</si>
  <si>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</si>
  <si>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</si>
  <si>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</si>
  <si>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</si>
  <si>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</si>
  <si>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</si>
  <si>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</si>
  <si>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</si>
  <si>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</si>
  <si>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</si>
  <si>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</si>
  <si>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</si>
  <si>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</si>
  <si>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</si>
  <si>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</si>
  <si>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</si>
  <si>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</si>
  <si>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</si>
  <si>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</si>
  <si>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</si>
  <si>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</si>
  <si>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</si>
  <si>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</si>
  <si>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</si>
  <si>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</si>
  <si>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</si>
  <si>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</si>
  <si>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</si>
  <si>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</si>
  <si>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</si>
  <si>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</si>
  <si>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</si>
  <si>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</si>
  <si>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</si>
  <si>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</si>
  <si>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</si>
  <si>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</si>
  <si>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</si>
  <si>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</si>
  <si>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</si>
  <si>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</si>
  <si>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</si>
  <si>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</si>
  <si>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</si>
  <si>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</si>
  <si>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</si>
  <si>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</si>
  <si>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</si>
  <si>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</si>
  <si>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</si>
  <si>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</si>
  <si>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</si>
  <si>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</si>
  <si>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</si>
  <si>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</si>
  <si>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</si>
  <si>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</si>
  <si>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</si>
  <si>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</si>
  <si>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</si>
  <si>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</si>
  <si>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</si>
  <si>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</si>
  <si>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</si>
  <si>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</si>
  <si>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</si>
  <si>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</si>
  <si>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</si>
  <si>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</si>
  <si>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</si>
  <si>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</si>
  <si>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</si>
  <si>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</si>
  <si>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</si>
  <si>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</si>
  <si>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</si>
  <si>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</si>
  <si>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</si>
  <si>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</si>
  <si>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</si>
  <si>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</si>
  <si>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</si>
  <si>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</si>
  <si>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</si>
  <si>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</si>
  <si>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</si>
  <si>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</si>
  <si>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</si>
  <si>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</si>
  <si>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</si>
  <si>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</si>
  <si>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</si>
  <si>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</si>
  <si>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</si>
  <si>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</si>
  <si>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</si>
  <si>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</si>
  <si>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</si>
  <si>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</si>
  <si>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</si>
  <si>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</si>
  <si>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</si>
  <si>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</si>
  <si>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</si>
  <si>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</si>
  <si>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</si>
  <si>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</si>
  <si>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</si>
  <si>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</si>
  <si>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</si>
  <si>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</si>
  <si>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</si>
  <si>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</si>
  <si>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</si>
  <si>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</si>
  <si>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</si>
  <si>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</si>
  <si>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</si>
  <si>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</si>
  <si>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</si>
  <si>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</si>
  <si>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</si>
  <si>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</si>
  <si>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</si>
  <si>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</si>
  <si>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</si>
  <si>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</si>
  <si>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</si>
  <si>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</si>
  <si>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</si>
  <si>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</si>
  <si>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</si>
  <si>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</si>
  <si>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</si>
  <si>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</si>
  <si>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</si>
  <si>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</si>
  <si>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</si>
  <si>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</si>
  <si>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</si>
  <si>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</si>
  <si>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</si>
  <si>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</si>
  <si>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</si>
  <si>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</si>
  <si>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</si>
  <si>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</si>
  <si>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</si>
  <si>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</si>
  <si>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</si>
  <si>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</si>
  <si>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</si>
  <si>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</si>
  <si>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</si>
  <si>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</si>
  <si>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</si>
  <si>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</si>
  <si>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</si>
  <si>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</si>
  <si>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</si>
  <si>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</si>
  <si>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</si>
  <si>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</si>
  <si>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</si>
  <si>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</si>
  <si>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</si>
  <si>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</si>
  <si>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</si>
  <si>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</si>
  <si>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</si>
  <si>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</si>
  <si>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</si>
  <si>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</si>
  <si>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</si>
  <si>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</si>
  <si>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</si>
  <si>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</si>
  <si>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</si>
  <si>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</si>
  <si>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</si>
  <si>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</si>
  <si>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</si>
  <si>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</si>
  <si>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</si>
  <si>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</si>
  <si>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</si>
  <si>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</si>
  <si>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</si>
  <si>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</si>
  <si>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</si>
  <si>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</si>
  <si>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</si>
  <si>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</si>
  <si>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</si>
  <si>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</si>
  <si>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</si>
  <si>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</si>
  <si>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</si>
  <si>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</si>
  <si>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</si>
  <si>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</si>
  <si>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</si>
  <si>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</si>
  <si>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</si>
  <si>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</si>
  <si>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</si>
  <si>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</si>
  <si>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</si>
  <si>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</si>
  <si>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</si>
  <si>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</si>
  <si>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</si>
  <si>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</si>
  <si>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</si>
  <si>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</si>
  <si>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</si>
  <si>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</si>
  <si>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</si>
  <si>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</si>
  <si>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</si>
  <si>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</si>
  <si>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</si>
  <si>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</si>
  <si>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</si>
  <si>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</si>
  <si>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</si>
  <si>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</si>
  <si>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</si>
  <si>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</si>
  <si>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</si>
  <si>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</si>
  <si>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</si>
  <si>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</si>
  <si>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</si>
  <si>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</si>
  <si>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</si>
  <si>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</si>
  <si>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</si>
  <si>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</si>
  <si>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</si>
  <si>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</si>
  <si>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</si>
  <si>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</si>
  <si>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</si>
  <si>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</si>
  <si>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</si>
  <si>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</si>
  <si>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</si>
  <si>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</si>
  <si>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</si>
  <si>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</si>
  <si>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</si>
  <si>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</si>
  <si>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</si>
  <si>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</si>
  <si>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</si>
  <si>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</si>
  <si>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</si>
  <si>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</si>
  <si>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</si>
  <si>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</si>
  <si>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</si>
  <si>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</si>
  <si>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</si>
  <si>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</si>
  <si>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</si>
  <si>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</si>
  <si>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</si>
  <si>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</si>
  <si>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</si>
  <si>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</si>
  <si>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</si>
  <si>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</si>
  <si>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</si>
  <si>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</si>
  <si>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</si>
  <si>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</si>
  <si>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</si>
  <si>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</si>
  <si>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</si>
  <si>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</si>
  <si>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</si>
  <si>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</si>
  <si>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</si>
  <si>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</si>
  <si>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</si>
  <si>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</si>
  <si>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</si>
  <si>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</si>
  <si>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</si>
  <si>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</si>
  <si>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</si>
  <si>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</si>
  <si>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</si>
  <si>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</si>
  <si>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</si>
  <si>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</si>
  <si>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</si>
  <si>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</si>
  <si>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</si>
  <si>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</si>
  <si>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</si>
  <si>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</si>
  <si>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</si>
  <si>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</si>
  <si>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</si>
  <si>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</si>
  <si>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</si>
  <si>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</si>
  <si>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</si>
  <si>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</si>
  <si>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</si>
  <si>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</si>
  <si>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</si>
  <si>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</si>
  <si>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</si>
  <si>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</si>
  <si>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</si>
  <si>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</si>
  <si>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</si>
  <si>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</si>
  <si>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</si>
  <si>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</si>
  <si>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</si>
  <si>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</si>
  <si>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</si>
  <si>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</si>
  <si>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</si>
  <si>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</si>
  <si>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</si>
  <si>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</si>
  <si>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</si>
  <si>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</si>
  <si>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</si>
  <si>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</si>
  <si>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</si>
  <si>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</si>
  <si>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</si>
  <si>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</si>
  <si>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</si>
  <si>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</si>
  <si>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</si>
  <si>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</si>
  <si>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</si>
  <si>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</si>
  <si>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</si>
  <si>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</si>
  <si>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</si>
  <si>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</si>
  <si>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</si>
  <si>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</si>
  <si>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</si>
  <si>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</si>
  <si>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</si>
  <si>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</si>
  <si>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</si>
  <si>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</si>
  <si>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</si>
  <si>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</si>
  <si>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</si>
  <si>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</si>
  <si>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</si>
  <si>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</si>
  <si>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</si>
  <si>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</si>
  <si>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</si>
  <si>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</si>
  <si>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</si>
  <si>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</si>
  <si>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</si>
  <si>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</si>
  <si>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</si>
  <si>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</si>
  <si>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</si>
  <si>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</si>
  <si>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</si>
  <si>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</si>
  <si>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</si>
  <si>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</si>
  <si>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</si>
  <si>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</si>
  <si>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</si>
  <si>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</si>
  <si>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</si>
  <si>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</si>
  <si>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</si>
  <si>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</si>
  <si>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</si>
  <si>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</si>
  <si>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</si>
  <si>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</si>
  <si>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</si>
  <si>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</si>
  <si>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</si>
  <si>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</si>
  <si>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</si>
  <si>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</si>
  <si>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</si>
  <si>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</si>
  <si>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</si>
  <si>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</si>
  <si>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</si>
  <si>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</si>
  <si>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</si>
  <si>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</si>
  <si>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</si>
  <si>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</si>
  <si>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</si>
  <si>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</si>
  <si>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</si>
  <si>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</si>
  <si>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</si>
  <si>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</si>
  <si>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</si>
  <si>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</si>
  <si>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</si>
  <si>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</si>
  <si>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</si>
  <si>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</si>
  <si>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</si>
  <si>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</si>
  <si>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</si>
  <si>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</si>
  <si>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</si>
  <si>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</si>
  <si>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</si>
  <si>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</si>
  <si>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</si>
  <si>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</si>
  <si>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</si>
  <si>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</si>
  <si>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</si>
  <si>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</si>
  <si>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</si>
  <si>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</si>
  <si>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</si>
  <si>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</si>
  <si>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</si>
  <si>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</si>
  <si>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</si>
  <si>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</si>
  <si>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</si>
  <si>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</si>
  <si>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</si>
  <si>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</si>
  <si>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</si>
  <si>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</si>
  <si>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</si>
  <si>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</si>
  <si>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</si>
  <si>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</si>
  <si>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</si>
  <si>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</si>
  <si>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</si>
  <si>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</si>
  <si>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</si>
  <si>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</si>
  <si>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</si>
  <si>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</si>
  <si>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</si>
  <si>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</si>
  <si>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</si>
  <si>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</si>
  <si>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</si>
  <si>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</si>
  <si>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</si>
  <si>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</si>
  <si>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</si>
  <si>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</si>
  <si>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</si>
  <si>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</si>
  <si>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</si>
  <si>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</si>
  <si>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</si>
  <si>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</si>
  <si>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</si>
  <si>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</si>
  <si>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</si>
  <si>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</si>
  <si>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</si>
  <si>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</si>
  <si>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</si>
  <si>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</si>
  <si>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</si>
  <si>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</si>
  <si>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</si>
  <si>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</si>
  <si>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</si>
  <si>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</si>
  <si>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</si>
  <si>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</si>
  <si>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</si>
  <si>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</si>
  <si>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</si>
  <si>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</si>
  <si>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</si>
  <si>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</si>
  <si>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</si>
  <si>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</si>
  <si>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</si>
  <si>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</si>
  <si>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</si>
  <si>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</si>
  <si>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</si>
  <si>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</si>
  <si>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</si>
  <si>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</si>
  <si>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</si>
  <si>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</si>
  <si>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</si>
  <si>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</si>
  <si>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</si>
  <si>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</si>
  <si>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</si>
  <si>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</si>
  <si>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</si>
  <si>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</si>
  <si>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</si>
  <si>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</si>
  <si>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</si>
  <si>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</si>
  <si>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</si>
  <si>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</si>
  <si>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</si>
  <si>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</si>
  <si>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</si>
  <si>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</si>
  <si>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</si>
  <si>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</si>
  <si>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</si>
  <si>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</si>
  <si>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</si>
  <si>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</si>
  <si>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</si>
  <si>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</si>
  <si>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</si>
  <si>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</si>
  <si>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</si>
  <si>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</si>
  <si>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</si>
  <si>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</si>
  <si>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</si>
  <si>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</si>
  <si>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</si>
  <si>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</si>
  <si>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</si>
  <si>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</si>
  <si>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</si>
  <si>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</si>
  <si>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</si>
  <si>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</si>
  <si>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</si>
  <si>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</si>
  <si>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</si>
  <si>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</si>
  <si>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</si>
  <si>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</si>
  <si>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</si>
  <si>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</si>
  <si>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</si>
  <si>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</si>
  <si>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</si>
  <si>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</si>
  <si>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</si>
  <si>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</si>
  <si>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</si>
  <si>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</si>
  <si>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</si>
  <si>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</si>
  <si>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</si>
  <si>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</si>
  <si>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</si>
  <si>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</si>
  <si>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</si>
  <si>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</si>
  <si>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</si>
  <si>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</si>
  <si>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</si>
  <si>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</si>
  <si>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</si>
  <si>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</si>
  <si>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</si>
  <si>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</si>
  <si>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</si>
  <si>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</si>
  <si>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</si>
  <si>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</si>
  <si>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</si>
  <si>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</si>
  <si>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</si>
  <si>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</si>
  <si>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</si>
  <si>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</si>
  <si>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</si>
  <si>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</si>
  <si>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</si>
  <si>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</si>
  <si>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</si>
  <si>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</si>
  <si>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</si>
  <si>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</si>
  <si>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</si>
  <si>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</si>
  <si>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</si>
  <si>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</si>
  <si>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</si>
  <si>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</si>
  <si>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</si>
  <si>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</si>
  <si>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</si>
  <si>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</si>
  <si>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</si>
  <si>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</si>
  <si>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</si>
  <si>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</si>
  <si>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</si>
  <si>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</si>
  <si>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</si>
  <si>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</si>
  <si>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</si>
  <si>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</si>
  <si>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</si>
  <si>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</si>
  <si>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</si>
  <si>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</si>
  <si>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</si>
  <si>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</si>
  <si>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</si>
  <si>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</si>
  <si>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</si>
  <si>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</si>
  <si>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</si>
  <si>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</si>
  <si>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</si>
  <si>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</si>
  <si>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</si>
  <si>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</si>
  <si>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</si>
  <si>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</si>
  <si>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</si>
  <si>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</si>
  <si>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</si>
  <si>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</si>
  <si>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</si>
  <si>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</si>
  <si>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</si>
  <si>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</si>
  <si>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</si>
  <si>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</si>
  <si>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</si>
  <si>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</si>
  <si>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</si>
  <si>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</si>
  <si>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</si>
  <si>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</si>
  <si>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</si>
  <si>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</si>
  <si>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</si>
  <si>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</si>
  <si>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</si>
  <si>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</si>
  <si>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</si>
  <si>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</si>
  <si>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</si>
  <si>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</si>
  <si>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</si>
  <si>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</si>
  <si>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</si>
  <si>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</si>
  <si>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</si>
  <si>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</si>
  <si>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</si>
  <si>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</si>
  <si>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</si>
  <si>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</si>
  <si>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</si>
  <si>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</si>
  <si>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</si>
  <si>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</si>
  <si>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</si>
  <si>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</si>
  <si>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</si>
  <si>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</si>
  <si>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</si>
  <si>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</si>
  <si>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</si>
  <si>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</si>
  <si>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</si>
  <si>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</si>
  <si>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</si>
  <si>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</si>
  <si>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</si>
  <si>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</si>
  <si>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</si>
  <si>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</si>
  <si>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</si>
  <si>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</si>
  <si>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</si>
  <si>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</si>
  <si>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</si>
  <si>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</si>
  <si>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</si>
  <si>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</si>
  <si>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</si>
  <si>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</si>
  <si>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</si>
  <si>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</si>
  <si>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</si>
  <si>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</si>
  <si>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</si>
  <si>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</si>
  <si>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</si>
  <si>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</si>
  <si>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</si>
  <si>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</si>
  <si>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</si>
  <si>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</si>
  <si>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</si>
  <si>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</si>
  <si>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</si>
  <si>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</si>
  <si>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</si>
  <si>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</si>
  <si>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</si>
  <si>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</si>
  <si>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</si>
  <si>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</si>
  <si>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</si>
  <si>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</si>
  <si>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</si>
  <si>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</si>
  <si>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</si>
  <si>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</si>
  <si>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</si>
  <si>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</si>
  <si>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</si>
  <si>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</si>
  <si>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</si>
  <si>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</si>
  <si>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</si>
  <si>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</si>
  <si>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</si>
  <si>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</si>
  <si>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</si>
  <si>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</si>
  <si>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</si>
  <si>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</si>
  <si>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</si>
  <si>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</si>
  <si>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</si>
  <si>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</si>
  <si>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</si>
  <si>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</si>
  <si>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</si>
  <si>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</si>
  <si>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</si>
  <si>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</si>
  <si>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</si>
  <si>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</si>
  <si>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</si>
  <si>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</si>
  <si>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</si>
  <si>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</si>
  <si>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</si>
  <si>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</si>
  <si>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</si>
  <si>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</si>
  <si>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</si>
  <si>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</si>
  <si>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</si>
  <si>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</si>
  <si>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</si>
  <si>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</si>
  <si>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</si>
  <si>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</si>
  <si>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</si>
  <si>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</si>
  <si>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</si>
  <si>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</si>
  <si>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</si>
  <si>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</si>
  <si>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</si>
  <si>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</si>
  <si>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</si>
  <si>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</si>
  <si>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</si>
  <si>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</si>
  <si>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</si>
  <si>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</si>
  <si>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</si>
  <si>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</si>
  <si>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</si>
  <si>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</si>
  <si>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</si>
  <si>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</si>
  <si>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</si>
  <si>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</si>
  <si>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</si>
  <si>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</si>
  <si>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</si>
  <si>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</si>
  <si>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</si>
  <si>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</si>
  <si>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</si>
  <si>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</si>
  <si>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</si>
  <si>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</si>
  <si>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</si>
  <si>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</si>
  <si>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</si>
  <si>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</si>
  <si>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</si>
  <si>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</si>
  <si>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</si>
  <si>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</si>
  <si>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</si>
  <si>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</si>
  <si>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</si>
  <si>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</si>
  <si>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</si>
  <si>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</si>
  <si>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</si>
  <si>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</si>
  <si>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</si>
  <si>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</si>
  <si>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</si>
  <si>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</si>
  <si>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</si>
  <si>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</si>
  <si>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</si>
  <si>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</si>
  <si>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</si>
  <si>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</si>
  <si>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</si>
  <si>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</si>
  <si>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</si>
  <si>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</si>
  <si>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</si>
  <si>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</si>
  <si>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</si>
  <si>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</si>
  <si>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</si>
  <si>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</si>
  <si>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</si>
  <si>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</si>
  <si>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</si>
  <si>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</si>
  <si>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</si>
  <si>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</si>
  <si>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</si>
  <si>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</si>
  <si>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</si>
  <si>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</si>
  <si>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</si>
  <si>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</si>
  <si>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</si>
  <si>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</si>
  <si>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</si>
  <si>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</si>
  <si>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</si>
  <si>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</si>
  <si>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</si>
  <si>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</si>
  <si>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</si>
  <si>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</si>
  <si>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</si>
  <si>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</si>
  <si>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</si>
  <si>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</si>
  <si>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</si>
  <si>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</si>
  <si>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</si>
  <si>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</si>
  <si>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</si>
  <si>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</si>
  <si>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</si>
  <si>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</si>
  <si>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</si>
  <si>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</si>
  <si>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</si>
  <si>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</si>
  <si>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</si>
  <si>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</si>
  <si>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</si>
  <si>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</si>
  <si>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</si>
  <si>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</si>
  <si>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</si>
  <si>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</si>
  <si>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</si>
  <si>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</si>
  <si>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</si>
  <si>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</si>
  <si>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</si>
  <si>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</si>
  <si>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</si>
  <si>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</si>
  <si>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</si>
  <si>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</si>
  <si>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</si>
  <si>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</si>
  <si>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</si>
  <si>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</si>
  <si>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</si>
  <si>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</si>
  <si>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</si>
  <si>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</si>
  <si>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</si>
  <si>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</si>
  <si>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</si>
  <si>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</si>
  <si>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</si>
  <si>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</si>
  <si>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</si>
  <si>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</si>
  <si>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</si>
  <si>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</si>
  <si>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</si>
  <si>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</si>
  <si>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</si>
  <si>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</si>
  <si>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</si>
  <si>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</si>
  <si>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</si>
  <si>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</si>
  <si>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</si>
  <si>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</si>
  <si>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</si>
  <si>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</si>
  <si>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</si>
  <si>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</si>
  <si>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</si>
  <si>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</si>
  <si>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</si>
  <si>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</si>
  <si>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</si>
  <si>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</si>
  <si>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</si>
  <si>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</si>
  <si>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</si>
  <si>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</si>
  <si>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</si>
  <si>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</si>
  <si>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</si>
  <si>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</si>
  <si>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</si>
  <si>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</si>
  <si>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</si>
  <si>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</si>
  <si>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</si>
  <si>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</si>
  <si>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</si>
  <si>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</si>
  <si>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</si>
  <si>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</si>
  <si>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</si>
  <si>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</si>
  <si>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</si>
  <si>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</si>
  <si>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</si>
  <si>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</si>
  <si>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</si>
  <si>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</si>
  <si>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</si>
  <si>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</si>
  <si>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</si>
  <si>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</si>
  <si>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</si>
  <si>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</si>
  <si>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</si>
  <si>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</si>
  <si>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</si>
  <si>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</si>
  <si>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</si>
  <si>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</si>
  <si>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</si>
  <si>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</si>
  <si>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</si>
  <si>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</si>
  <si>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</si>
  <si>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</si>
  <si>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</si>
  <si>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</si>
  <si>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</si>
  <si>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</si>
  <si>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</si>
  <si>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</si>
  <si>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</si>
  <si>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</si>
  <si>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</si>
  <si>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</si>
  <si>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</si>
  <si>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</si>
  <si>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</si>
  <si>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</si>
  <si>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</si>
  <si>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</si>
  <si>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</si>
  <si>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</si>
  <si>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</si>
  <si>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</si>
  <si>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</si>
  <si>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</si>
  <si>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</si>
  <si>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</si>
  <si>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</si>
  <si>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</si>
  <si>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</si>
  <si>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</si>
  <si>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</si>
  <si>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</si>
  <si>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</si>
  <si>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</si>
  <si>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</si>
  <si>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</si>
  <si>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</si>
  <si>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</si>
  <si>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</si>
  <si>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</si>
  <si>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</si>
  <si>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</si>
  <si>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</si>
  <si>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</si>
  <si>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</si>
  <si>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</si>
  <si>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</si>
  <si>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</si>
  <si>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</si>
  <si>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</si>
  <si>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</si>
  <si>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</si>
  <si>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</si>
  <si>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</si>
  <si>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</si>
  <si>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</si>
  <si>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</si>
  <si>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</si>
  <si>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</si>
  <si>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</si>
  <si>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</si>
  <si>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</si>
  <si>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</si>
  <si>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</si>
  <si>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</si>
  <si>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</si>
  <si>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</si>
  <si>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</si>
  <si>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</si>
  <si>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</si>
  <si>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</si>
  <si>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</si>
  <si>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</si>
  <si>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</si>
  <si>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</si>
  <si>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</si>
  <si>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</si>
  <si>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</si>
  <si>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</si>
  <si>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</si>
  <si>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</si>
  <si>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</si>
  <si>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</si>
  <si>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</si>
  <si>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</si>
  <si>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</si>
  <si>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</si>
  <si>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</si>
  <si>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</si>
  <si>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</si>
  <si>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</si>
  <si>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</si>
  <si>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</si>
  <si>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</si>
  <si>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</si>
  <si>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</si>
  <si>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</si>
  <si>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</si>
  <si>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</si>
  <si>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</si>
  <si>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</si>
  <si>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</si>
  <si>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</si>
  <si>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</si>
  <si>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</si>
  <si>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</si>
  <si>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</si>
  <si>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</si>
  <si>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</si>
  <si>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</si>
  <si>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</si>
  <si>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</si>
  <si>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</si>
  <si>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</si>
  <si>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</si>
  <si>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</si>
  <si>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</si>
  <si>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</si>
  <si>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</si>
  <si>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</si>
  <si>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</si>
  <si>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</si>
  <si>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</si>
  <si>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</si>
  <si>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</si>
  <si>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</si>
  <si>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</si>
  <si>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</si>
  <si>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</si>
  <si>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</si>
  <si>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</si>
  <si>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</si>
  <si>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</si>
  <si>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</si>
  <si>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</si>
  <si>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</si>
  <si>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</si>
  <si>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</si>
  <si>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</si>
  <si>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</si>
  <si>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</si>
  <si>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</si>
  <si>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</si>
  <si>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</si>
  <si>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</si>
  <si>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</si>
  <si>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</si>
  <si>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</si>
  <si>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</si>
  <si>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</si>
  <si>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</si>
  <si>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</si>
  <si>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</si>
  <si>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</si>
  <si>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</si>
  <si>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</si>
  <si>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</si>
  <si>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</si>
  <si>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</si>
  <si>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</si>
  <si>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</si>
  <si>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</si>
  <si>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</si>
  <si>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</si>
  <si>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</si>
  <si>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</si>
  <si>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</si>
  <si>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</si>
  <si>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</si>
  <si>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</si>
  <si>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</si>
  <si>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</si>
  <si>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</si>
  <si>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</si>
  <si>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</si>
  <si>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</si>
  <si>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</si>
  <si>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</si>
  <si>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</si>
  <si>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</si>
  <si>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</si>
  <si>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</si>
  <si>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</si>
  <si>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</si>
  <si>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</si>
  <si>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</si>
  <si>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</si>
  <si>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</si>
  <si>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</si>
  <si>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</si>
  <si>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</si>
  <si>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</si>
  <si>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</si>
  <si>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</si>
  <si>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</si>
  <si>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</si>
  <si>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</si>
  <si>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</si>
  <si>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</si>
  <si>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</si>
  <si>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</si>
  <si>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</si>
  <si>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</si>
  <si>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</si>
  <si>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</si>
  <si>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</si>
  <si>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</si>
  <si>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</si>
  <si>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</si>
  <si>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</si>
  <si>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</si>
  <si>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</si>
  <si>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</si>
  <si>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</si>
  <si>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</si>
  <si>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</si>
  <si>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</si>
  <si>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</si>
  <si>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</si>
  <si>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</si>
  <si>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</si>
  <si>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</si>
  <si>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</si>
  <si>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</si>
  <si>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</si>
  <si>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</si>
  <si>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</si>
  <si>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</si>
  <si>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</si>
  <si>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</si>
  <si>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</si>
  <si>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</si>
  <si>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</si>
  <si>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</si>
  <si>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</si>
  <si>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</si>
  <si>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</si>
  <si>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</si>
  <si>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</si>
  <si>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</si>
  <si>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</si>
  <si>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</si>
  <si>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</si>
  <si>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</si>
  <si>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</si>
  <si>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</si>
  <si>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</si>
  <si>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</si>
  <si>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</si>
  <si>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</si>
  <si>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</si>
  <si>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</si>
  <si>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</si>
  <si>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</si>
  <si>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</si>
  <si>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</si>
  <si>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</si>
  <si>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</si>
  <si>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</si>
  <si>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</si>
  <si>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</si>
  <si>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</si>
  <si>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</si>
  <si>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</si>
  <si>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</si>
  <si>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</si>
  <si>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</si>
  <si>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</si>
  <si>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</si>
  <si>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</si>
  <si>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</si>
  <si>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</si>
  <si>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</si>
  <si>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</si>
  <si>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</si>
  <si>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</si>
  <si>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</si>
  <si>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</si>
  <si>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</si>
  <si>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</si>
  <si>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</si>
  <si>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</si>
  <si>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</si>
  <si>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</si>
  <si>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</si>
  <si>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</si>
  <si>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</si>
  <si>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</si>
  <si>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</si>
  <si>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</si>
  <si>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</si>
  <si>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</si>
  <si>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</si>
  <si>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</si>
  <si>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</si>
  <si>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</si>
  <si>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</si>
  <si>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</si>
  <si>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</si>
  <si>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</si>
  <si>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</si>
  <si>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</si>
  <si>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</si>
  <si>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</si>
  <si>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</si>
  <si>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</si>
  <si>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</si>
  <si>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</si>
  <si>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</si>
  <si>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</si>
  <si>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</si>
  <si>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</si>
  <si>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</si>
  <si>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</si>
  <si>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</si>
  <si>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</si>
  <si>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</si>
  <si>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</si>
  <si>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</si>
  <si>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</si>
  <si>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</si>
  <si>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</si>
  <si>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</si>
  <si>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</si>
  <si>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</si>
  <si>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</si>
  <si>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</si>
  <si>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</si>
  <si>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</si>
  <si>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</si>
  <si>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</si>
  <si>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</si>
  <si>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</si>
  <si>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</si>
  <si>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</si>
  <si>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</si>
  <si>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</si>
  <si>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</si>
  <si>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</si>
  <si>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</si>
  <si>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</si>
  <si>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</si>
  <si>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</si>
  <si>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</si>
  <si>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</si>
  <si>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</si>
  <si>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</si>
  <si>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</si>
  <si>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</si>
  <si>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</si>
  <si>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</si>
  <si>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</si>
  <si>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</si>
  <si>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</si>
  <si>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</si>
  <si>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</si>
  <si>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</si>
  <si>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</si>
  <si>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</si>
  <si>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</si>
  <si>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</si>
  <si>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</si>
  <si>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</si>
  <si>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</si>
  <si>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</si>
  <si>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</si>
  <si>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</si>
  <si>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</si>
  <si>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</si>
  <si>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</si>
  <si>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</si>
  <si>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</si>
  <si>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</si>
  <si>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</si>
  <si>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</si>
  <si>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</si>
  <si>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</si>
  <si>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</si>
  <si>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</si>
  <si>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</si>
  <si>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</si>
  <si>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</si>
  <si>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</si>
  <si>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</si>
  <si>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</si>
  <si>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</si>
  <si>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</si>
  <si>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</si>
  <si>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</si>
  <si>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</si>
  <si>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</si>
  <si>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</si>
  <si>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</si>
  <si>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</si>
  <si>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</si>
  <si>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</si>
  <si>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</si>
  <si>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</si>
  <si>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</si>
  <si>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</si>
  <si>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</si>
  <si>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</si>
  <si>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</si>
  <si>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</si>
  <si>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</si>
  <si>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</si>
  <si>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</si>
  <si>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</si>
  <si>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</si>
  <si>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</si>
  <si>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</si>
  <si>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</si>
  <si>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</si>
  <si>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</si>
  <si>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</si>
  <si>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</si>
  <si>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</si>
  <si>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</si>
  <si>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</si>
  <si>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</si>
  <si>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</si>
  <si>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</si>
  <si>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</si>
  <si>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</si>
  <si>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</si>
  <si>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</si>
  <si>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</si>
  <si>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</si>
  <si>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</si>
  <si>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</si>
  <si>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</si>
  <si>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</si>
  <si>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</si>
  <si>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</si>
  <si>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</si>
  <si>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</si>
  <si>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</si>
  <si>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</si>
  <si>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</si>
  <si>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</si>
  <si>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</si>
  <si>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</si>
  <si>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</si>
  <si>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</si>
  <si>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</si>
  <si>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</si>
  <si>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</si>
  <si>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</si>
  <si>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</si>
  <si>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</si>
  <si>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</si>
  <si>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</si>
  <si>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</si>
  <si>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</si>
  <si>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</si>
  <si>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</si>
  <si>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</si>
  <si>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</si>
  <si>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</si>
  <si>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</si>
  <si>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</si>
  <si>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</si>
  <si>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</si>
  <si>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</si>
  <si>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</si>
  <si>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</si>
  <si>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</si>
  <si>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</si>
  <si>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</si>
  <si>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</si>
  <si>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</si>
  <si>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</si>
  <si>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</si>
  <si>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</si>
  <si>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</si>
  <si>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</si>
  <si>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</si>
  <si>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</si>
  <si>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</si>
  <si>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</si>
  <si>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</si>
  <si>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</si>
  <si>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</si>
  <si>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</si>
  <si>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</si>
  <si>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</si>
  <si>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</si>
  <si>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</si>
  <si>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</si>
  <si>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</si>
  <si>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</si>
  <si>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</si>
  <si>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</si>
  <si>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</si>
  <si>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</si>
  <si>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</si>
  <si>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</si>
  <si>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</si>
  <si>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</si>
  <si>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</si>
  <si>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</si>
  <si>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</si>
  <si>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</si>
  <si>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</si>
  <si>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</si>
  <si>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</si>
  <si>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</si>
  <si>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</si>
  <si>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</si>
  <si>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</si>
  <si>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</si>
  <si>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</si>
  <si>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</si>
  <si>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</si>
  <si>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</si>
  <si>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</si>
  <si>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</si>
  <si>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</si>
  <si>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</si>
  <si>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</si>
  <si>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</si>
  <si>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</si>
  <si>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</si>
  <si>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</si>
  <si>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</si>
  <si>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</si>
  <si>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</si>
  <si>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</si>
  <si>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</si>
  <si>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</si>
  <si>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</si>
  <si>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</si>
  <si>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</si>
  <si>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</si>
  <si>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</si>
  <si>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</si>
  <si>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</si>
  <si>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</si>
  <si>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</si>
  <si>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</si>
  <si>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</si>
  <si>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</si>
  <si>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</si>
  <si>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</si>
  <si>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</si>
  <si>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</si>
  <si>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</si>
  <si>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</si>
  <si>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</si>
  <si>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</si>
  <si>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</si>
  <si>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</si>
  <si>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</si>
  <si>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</si>
  <si>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</si>
  <si>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</si>
  <si>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</si>
  <si>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</si>
  <si>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</si>
  <si>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</si>
  <si>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</si>
  <si>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</si>
  <si>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</si>
  <si>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</si>
  <si>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</si>
  <si>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</si>
  <si>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</si>
  <si>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</si>
  <si>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</si>
  <si>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</si>
  <si>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</si>
  <si>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</si>
  <si>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</si>
  <si>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</si>
  <si>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</si>
  <si>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</si>
  <si>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</si>
  <si>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</si>
  <si>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</si>
  <si>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</si>
  <si>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</si>
  <si>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</si>
  <si>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</si>
  <si>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</si>
  <si>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</si>
  <si>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</si>
  <si>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</si>
  <si>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</si>
  <si>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</si>
  <si>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</si>
  <si>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</si>
  <si>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</si>
  <si>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</si>
  <si>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</si>
  <si>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</si>
  <si>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</si>
  <si>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</si>
  <si>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</si>
  <si>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</si>
  <si>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</si>
  <si>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</si>
  <si>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</si>
  <si>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</si>
  <si>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</si>
  <si>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</si>
  <si>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</si>
  <si>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</si>
  <si>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</si>
  <si>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</si>
  <si>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</si>
  <si>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</si>
  <si>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</si>
  <si>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</si>
  <si>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</si>
  <si>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</si>
  <si>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</si>
  <si>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</si>
  <si>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</si>
  <si>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</si>
  <si>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</si>
  <si>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</si>
  <si>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</si>
  <si>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</si>
  <si>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</si>
  <si>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</si>
  <si>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</si>
  <si>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</si>
  <si>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</si>
  <si>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</si>
  <si>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</si>
  <si>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</si>
  <si>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</si>
  <si>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</si>
  <si>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</si>
  <si>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</si>
  <si>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</si>
  <si>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</si>
  <si>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</si>
  <si>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</si>
  <si>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</si>
  <si>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</si>
  <si>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</si>
  <si>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</si>
  <si>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</si>
  <si>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</si>
  <si>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</si>
  <si>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</si>
  <si>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</si>
  <si>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</si>
  <si>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</si>
  <si>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</si>
  <si>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</si>
  <si>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</si>
  <si>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</si>
  <si>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</si>
  <si>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</si>
  <si>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</si>
  <si>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</si>
  <si>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</si>
  <si>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</si>
  <si>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</si>
  <si>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</si>
  <si>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</si>
  <si>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</si>
  <si>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</si>
  <si>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</si>
  <si>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</si>
  <si>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</si>
  <si>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</si>
  <si>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</si>
  <si>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</si>
  <si>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</si>
  <si>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</si>
  <si>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</si>
  <si>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</si>
  <si>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</si>
  <si>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</si>
  <si>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</si>
  <si>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</si>
  <si>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</si>
  <si>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</si>
  <si>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</si>
  <si>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</si>
  <si>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</si>
  <si>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</si>
  <si>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</si>
  <si>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</si>
  <si>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</si>
  <si>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</si>
  <si>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</si>
  <si>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</si>
  <si>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</si>
  <si>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</si>
  <si>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</si>
  <si>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</si>
  <si>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</si>
  <si>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</si>
  <si>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</si>
  <si>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</si>
  <si>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</si>
  <si>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</si>
  <si>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</si>
  <si>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</si>
  <si>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</si>
  <si>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</si>
  <si>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</si>
  <si>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</si>
  <si>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</si>
  <si>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</si>
  <si>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</si>
  <si>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</si>
  <si>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</si>
  <si>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</si>
  <si>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</si>
  <si>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</si>
  <si>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</si>
  <si>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</si>
  <si>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</si>
  <si>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</si>
  <si>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</si>
  <si>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</si>
  <si>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</si>
  <si>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</si>
  <si>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</si>
  <si>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</si>
  <si>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</si>
  <si>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</si>
  <si>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</si>
  <si>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</si>
  <si>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</si>
  <si>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</si>
  <si>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</si>
  <si>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</si>
  <si>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</si>
  <si>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</si>
  <si>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</si>
  <si>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</si>
  <si>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</si>
  <si>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</si>
  <si>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</si>
  <si>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</si>
  <si>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</si>
  <si>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</si>
  <si>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</si>
  <si>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</si>
  <si>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</si>
  <si>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</si>
  <si>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</si>
  <si>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</si>
  <si>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</si>
  <si>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</si>
  <si>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</si>
  <si>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</si>
  <si>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</si>
  <si>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</si>
  <si>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</si>
  <si>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</si>
  <si>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</si>
  <si>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</si>
  <si>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</si>
  <si>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</si>
  <si>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</si>
  <si>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</si>
  <si>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</si>
  <si>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</si>
  <si>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</si>
  <si>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</si>
  <si>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</si>
  <si>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</si>
  <si>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</si>
  <si>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</si>
  <si>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</si>
  <si>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</si>
  <si>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</si>
  <si>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</si>
  <si>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</si>
  <si>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</si>
  <si>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</si>
  <si>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</si>
  <si>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</si>
  <si>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</si>
  <si>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</si>
  <si>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</si>
  <si>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</si>
  <si>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</si>
  <si>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</si>
  <si>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</si>
  <si>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</si>
  <si>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</si>
  <si>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</si>
  <si>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</si>
  <si>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</si>
  <si>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</si>
  <si>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</si>
  <si>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</si>
  <si>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</si>
  <si>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</si>
  <si>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</si>
  <si>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</si>
  <si>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</si>
  <si>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</si>
  <si>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</si>
  <si>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</si>
  <si>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</si>
  <si>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</si>
  <si>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</si>
  <si>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</si>
  <si>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</si>
  <si>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</si>
  <si>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</si>
  <si>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</si>
  <si>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</si>
  <si>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</si>
  <si>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</si>
  <si>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</si>
  <si>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</si>
  <si>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</si>
  <si>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</si>
  <si>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</si>
  <si>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</si>
  <si>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</si>
  <si>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</si>
  <si>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</si>
  <si>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</si>
  <si>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</si>
  <si>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</si>
  <si>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</si>
  <si>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</si>
  <si>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</si>
  <si>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</si>
  <si>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</si>
  <si>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</si>
  <si>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</si>
  <si>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</si>
  <si>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</si>
  <si>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</si>
  <si>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</si>
  <si>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</si>
  <si>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</si>
  <si>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</si>
  <si>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</si>
  <si>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</si>
  <si>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</si>
  <si>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</si>
  <si>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</si>
  <si>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</si>
  <si>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</si>
  <si>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</si>
  <si>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</si>
  <si>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</si>
  <si>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</si>
  <si>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</si>
  <si>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</si>
  <si>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</si>
  <si>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</si>
  <si>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</si>
  <si>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</si>
  <si>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</si>
  <si>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</si>
  <si>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</si>
  <si>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</si>
  <si>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</si>
  <si>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</si>
  <si>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</si>
  <si>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</si>
  <si>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</si>
  <si>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</si>
  <si>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</si>
  <si>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</si>
  <si>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</si>
  <si>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</si>
  <si>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</si>
  <si>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</si>
  <si>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</si>
  <si>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</si>
  <si>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</si>
  <si>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</si>
  <si>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</si>
  <si>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</si>
  <si>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</si>
  <si>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</si>
  <si>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</si>
  <si>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</si>
  <si>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</si>
  <si>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</si>
  <si>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</si>
  <si>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</si>
  <si>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</si>
  <si>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</si>
  <si>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</si>
  <si>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</si>
  <si>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</si>
  <si>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</si>
  <si>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</si>
  <si>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</si>
  <si>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</si>
  <si>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</si>
  <si>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</si>
  <si>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</si>
  <si>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</si>
  <si>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</si>
  <si>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</si>
  <si>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</si>
  <si>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</si>
  <si>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</si>
  <si>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</si>
  <si>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</si>
  <si>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</si>
  <si>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</si>
  <si>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</si>
  <si>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</si>
  <si>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</si>
  <si>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</si>
  <si>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</si>
  <si>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</si>
  <si>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</si>
  <si>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</si>
  <si>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</si>
  <si>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</si>
  <si>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</si>
  <si>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</si>
  <si>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</si>
  <si>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</si>
  <si>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</si>
  <si>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</si>
  <si>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</si>
  <si>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</si>
  <si>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</si>
  <si>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</si>
  <si>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</si>
  <si>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</si>
  <si>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</si>
  <si>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</si>
  <si>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</si>
  <si>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</si>
  <si>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</si>
  <si>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</si>
  <si>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</si>
  <si>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</si>
  <si>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</si>
  <si>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</si>
  <si>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</si>
  <si>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</si>
  <si>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</si>
  <si>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</si>
  <si>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</si>
  <si>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</si>
  <si>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</si>
  <si>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</si>
  <si>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</si>
  <si>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</si>
  <si>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</si>
  <si>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</si>
  <si>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</si>
  <si>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</si>
  <si>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</si>
  <si>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</si>
  <si>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</si>
  <si>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</si>
  <si>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</si>
  <si>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</si>
  <si>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</si>
  <si>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</si>
  <si>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</si>
  <si>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</si>
  <si>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</si>
  <si>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</si>
  <si>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</si>
  <si>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</si>
  <si>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</si>
  <si>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</si>
  <si>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</si>
  <si>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</si>
  <si>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</si>
  <si>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</si>
  <si>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</si>
  <si>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</si>
  <si>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</si>
  <si>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</si>
  <si>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</si>
  <si>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</si>
  <si>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</si>
  <si>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</si>
  <si>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</si>
  <si>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</si>
  <si>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</si>
  <si>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</si>
  <si>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</si>
  <si>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</si>
  <si>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</si>
  <si>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</si>
  <si>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</si>
  <si>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</si>
  <si>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</si>
  <si>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</si>
  <si>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</si>
  <si>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</si>
  <si>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</si>
  <si>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</si>
  <si>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</si>
  <si>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</si>
  <si>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</si>
  <si>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</si>
  <si>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</si>
  <si>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</si>
  <si>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</si>
  <si>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</si>
  <si>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</si>
  <si>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</si>
  <si>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</si>
  <si>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</si>
  <si>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</si>
  <si>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</si>
  <si>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</si>
  <si>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</si>
  <si>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</si>
  <si>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</si>
  <si>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</si>
  <si>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</si>
  <si>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</si>
  <si>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</si>
  <si>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</si>
  <si>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</si>
  <si>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</si>
  <si>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</si>
  <si>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</si>
  <si>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</si>
  <si>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</si>
  <si>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</si>
  <si>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</si>
  <si>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</si>
  <si>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</si>
  <si>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</si>
  <si>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</si>
  <si>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</si>
  <si>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</si>
  <si>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</si>
  <si>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</si>
  <si>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</si>
  <si>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</si>
  <si>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</si>
  <si>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</si>
  <si>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</si>
  <si>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</si>
  <si>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</si>
  <si>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</si>
  <si>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</si>
  <si>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</si>
  <si>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</si>
  <si>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</si>
  <si>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</si>
  <si>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</si>
  <si>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</si>
  <si>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</si>
  <si>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</si>
  <si>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</si>
  <si>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</si>
  <si>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</si>
  <si>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</si>
  <si>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</si>
  <si>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</si>
  <si>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</si>
  <si>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</si>
  <si>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</si>
  <si>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</si>
  <si>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</si>
  <si>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</si>
  <si>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</si>
  <si>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</si>
  <si>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</si>
  <si>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</si>
  <si>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</si>
  <si>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</si>
  <si>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</si>
  <si>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</si>
  <si>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</si>
  <si>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</si>
  <si>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</si>
  <si>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</si>
  <si>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</si>
  <si>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</si>
  <si>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</si>
  <si>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</si>
  <si>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</si>
  <si>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</si>
  <si>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</si>
  <si>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</si>
  <si>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</si>
  <si>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</si>
  <si>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</si>
  <si>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</si>
  <si>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</si>
  <si>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</si>
  <si>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</si>
  <si>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</si>
  <si>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</si>
  <si>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</si>
  <si>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</si>
  <si>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</si>
  <si>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</si>
  <si>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</si>
  <si>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</si>
  <si>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</si>
  <si>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</si>
  <si>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</si>
  <si>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</si>
  <si>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</si>
  <si>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</si>
  <si>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</si>
  <si>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</si>
  <si>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</si>
  <si>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</si>
  <si>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</si>
  <si>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</si>
  <si>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</si>
  <si>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</si>
  <si>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</si>
  <si>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</si>
  <si>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</si>
  <si>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</si>
  <si>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</si>
  <si>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</si>
  <si>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</si>
  <si>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</si>
  <si>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</si>
  <si>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</si>
  <si>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</si>
  <si>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</si>
  <si>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</si>
  <si>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</si>
  <si>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</si>
  <si>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</si>
  <si>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</si>
  <si>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</si>
  <si>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</si>
  <si>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</si>
  <si>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</si>
  <si>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</si>
  <si>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</si>
  <si>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</si>
  <si>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</si>
  <si>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</si>
  <si>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</si>
  <si>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</si>
  <si>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</si>
  <si>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</si>
  <si>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</si>
  <si>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</si>
  <si>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</si>
  <si>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</si>
  <si>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</si>
  <si>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</si>
  <si>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</si>
  <si>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</si>
  <si>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</si>
  <si>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</si>
  <si>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</si>
  <si>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</si>
  <si>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</si>
  <si>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</si>
  <si>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</si>
  <si>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</si>
  <si>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</si>
  <si>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</si>
  <si>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</si>
  <si>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</si>
  <si>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</si>
  <si>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</si>
  <si>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</si>
  <si>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</si>
  <si>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</si>
  <si>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</si>
  <si>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</si>
  <si>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</si>
  <si>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</si>
  <si>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</si>
  <si>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</si>
  <si>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</si>
  <si>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</si>
  <si>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</si>
  <si>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</si>
  <si>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</si>
  <si>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</si>
  <si>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</si>
  <si>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</si>
  <si>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</si>
  <si>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</si>
  <si>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</si>
  <si>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</si>
  <si>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</si>
  <si>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</si>
  <si>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</si>
  <si>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</si>
  <si>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</si>
  <si>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</si>
  <si>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</si>
  <si>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</si>
  <si>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</si>
  <si>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</si>
  <si>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</si>
  <si>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</si>
  <si>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</si>
  <si>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</si>
  <si>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</si>
  <si>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</si>
  <si>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</si>
  <si>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</si>
  <si>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</si>
  <si>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</si>
  <si>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</si>
  <si>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</si>
  <si>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</si>
  <si>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</si>
  <si>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</si>
  <si>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</si>
  <si>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</si>
  <si>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</si>
  <si>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</si>
  <si>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</si>
  <si>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</si>
  <si>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</si>
  <si>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</si>
  <si>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</si>
  <si>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</si>
  <si>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</si>
  <si>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</si>
  <si>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</si>
  <si>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</si>
  <si>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</si>
  <si>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</si>
  <si>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</si>
  <si>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</si>
  <si>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</si>
  <si>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</si>
  <si>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</si>
  <si>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</si>
  <si>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</si>
  <si>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</si>
  <si>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</si>
  <si>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</si>
  <si>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</si>
  <si>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</si>
  <si>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</si>
  <si>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</si>
  <si>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</si>
  <si>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</si>
  <si>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</si>
  <si>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</si>
  <si>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</si>
  <si>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</si>
  <si>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</si>
  <si>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</si>
  <si>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</si>
  <si>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</si>
  <si>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</si>
  <si>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</si>
  <si>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</si>
  <si>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</si>
  <si>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</si>
  <si>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</si>
  <si>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</si>
  <si>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</si>
  <si>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</si>
  <si>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</si>
  <si>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</si>
  <si>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</si>
  <si>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</si>
  <si>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</si>
  <si>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</si>
  <si>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</si>
  <si>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</si>
  <si>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</si>
  <si>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</si>
  <si>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</si>
  <si>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</si>
  <si>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</si>
  <si>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</si>
  <si>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</si>
  <si>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</si>
  <si>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</si>
  <si>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</si>
  <si>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</si>
  <si>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</si>
  <si>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</si>
  <si>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</si>
  <si>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</si>
  <si>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</si>
  <si>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</si>
  <si>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</si>
  <si>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</si>
  <si>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</si>
  <si>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</si>
  <si>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</si>
  <si>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</si>
  <si>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</si>
  <si>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</si>
  <si>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</si>
  <si>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</si>
  <si>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</si>
  <si>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</si>
  <si>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</si>
  <si>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</si>
  <si>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</si>
  <si>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</si>
  <si>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</si>
  <si>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</si>
  <si>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</si>
  <si>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</si>
  <si>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</si>
  <si>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</si>
  <si>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</si>
  <si>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</si>
  <si>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</si>
  <si>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</si>
  <si>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</si>
  <si>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</si>
  <si>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</si>
  <si>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</si>
  <si>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</si>
  <si>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</si>
  <si>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</si>
  <si>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</si>
  <si>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</si>
  <si>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</si>
  <si>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</si>
  <si>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</si>
  <si>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</si>
  <si>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</si>
  <si>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</si>
  <si>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</si>
  <si>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</si>
  <si>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</si>
  <si>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</si>
  <si>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</si>
  <si>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</si>
  <si>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</si>
  <si>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</si>
  <si>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</si>
  <si>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</si>
  <si>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</si>
  <si>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</si>
  <si>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</si>
  <si>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</si>
  <si>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</si>
  <si>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</si>
  <si>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</si>
  <si>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</si>
  <si>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</si>
  <si>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</si>
  <si>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</si>
  <si>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</si>
  <si>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</si>
  <si>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</si>
  <si>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</si>
  <si>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</si>
  <si>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</si>
  <si>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</si>
  <si>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</si>
  <si>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</si>
  <si>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</si>
  <si>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</si>
  <si>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</si>
  <si>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</si>
  <si>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</si>
  <si>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</si>
  <si>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</si>
  <si>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</si>
  <si>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</si>
  <si>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</si>
  <si>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</si>
  <si>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</si>
  <si>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</si>
  <si>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</si>
  <si>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</si>
  <si>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</si>
  <si>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</si>
  <si>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</si>
  <si>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</si>
  <si>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</si>
  <si>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</si>
  <si>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</si>
  <si>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</si>
  <si>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</si>
  <si>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</si>
  <si>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</si>
  <si>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</si>
  <si>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</si>
  <si>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</si>
  <si>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</si>
  <si>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</si>
  <si>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</si>
  <si>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</si>
  <si>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</si>
  <si>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</si>
  <si>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</si>
  <si>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</si>
  <si>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</si>
  <si>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</si>
  <si>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</si>
  <si>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</si>
  <si>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</si>
  <si>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</si>
  <si>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</si>
  <si>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</si>
  <si>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</si>
  <si>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</si>
  <si>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</si>
  <si>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</si>
  <si>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</si>
  <si>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</si>
  <si>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</si>
  <si>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</si>
  <si>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</si>
  <si>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</si>
  <si>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</si>
  <si>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</si>
  <si>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</si>
  <si>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</si>
  <si>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</si>
  <si>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</si>
  <si>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</si>
  <si>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</si>
  <si>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</si>
  <si>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</si>
  <si>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</si>
  <si>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</si>
  <si>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</si>
  <si>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</si>
  <si>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</si>
  <si>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</si>
  <si>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</si>
  <si>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</si>
  <si>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</si>
  <si>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</si>
  <si>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</si>
  <si>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</si>
  <si>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</si>
  <si>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</si>
  <si>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</si>
  <si>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</si>
  <si>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</si>
  <si>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</si>
  <si>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</si>
  <si>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</si>
  <si>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</si>
  <si>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</si>
  <si>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</si>
  <si>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</si>
  <si>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</si>
  <si>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</si>
  <si>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</si>
  <si>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</si>
  <si>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</si>
  <si>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</si>
  <si>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</si>
  <si>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</si>
  <si>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</si>
  <si>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</si>
  <si>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</si>
  <si>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</si>
  <si>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</si>
  <si>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</si>
  <si>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</si>
  <si>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</si>
  <si>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</si>
  <si>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</si>
  <si>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</si>
  <si>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</si>
  <si>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</si>
  <si>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</si>
  <si>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</si>
  <si>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</si>
  <si>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</si>
  <si>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</si>
  <si>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</si>
  <si>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</si>
  <si>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</si>
  <si>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</si>
  <si>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</si>
  <si>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</si>
  <si>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</si>
  <si>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</si>
  <si>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</si>
  <si>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</si>
  <si>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</si>
  <si>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</si>
  <si>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</si>
  <si>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</si>
  <si>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</si>
  <si>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</si>
  <si>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</si>
  <si>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</si>
  <si>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</si>
  <si>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</si>
  <si>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</si>
  <si>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</si>
  <si>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</si>
  <si>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</si>
  <si>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</si>
  <si>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</si>
  <si>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</si>
  <si>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</si>
  <si>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</si>
  <si>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</si>
  <si>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</si>
  <si>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</si>
  <si>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</si>
  <si>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</si>
  <si>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</si>
  <si>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</si>
  <si>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</si>
  <si>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</si>
  <si>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</si>
  <si>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</si>
  <si>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</si>
  <si>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</si>
  <si>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</si>
  <si>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</si>
  <si>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</si>
  <si>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</si>
  <si>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</si>
  <si>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</si>
  <si>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</si>
  <si>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</si>
  <si>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</si>
  <si>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</si>
  <si>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</si>
  <si>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</si>
  <si>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</si>
  <si>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</si>
  <si>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</si>
  <si>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</si>
  <si>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</si>
  <si>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</si>
  <si>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</si>
  <si>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</si>
  <si>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</si>
  <si>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</si>
  <si>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</si>
  <si>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</si>
  <si>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</si>
  <si>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</si>
  <si>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</si>
  <si>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</si>
  <si>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</si>
  <si>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</si>
  <si>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</si>
  <si>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</si>
  <si>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</si>
  <si>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</si>
  <si>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</si>
  <si>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</si>
  <si>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</si>
  <si>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</si>
  <si>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</si>
  <si>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</si>
  <si>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</si>
  <si>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</si>
  <si>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</si>
  <si>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</si>
  <si>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</si>
  <si>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</si>
  <si>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</si>
  <si>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</si>
  <si>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</si>
  <si>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</si>
  <si>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</si>
  <si>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</si>
  <si>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</si>
  <si>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</si>
  <si>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</si>
  <si>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</si>
  <si>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</si>
  <si>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</si>
  <si>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</si>
  <si>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</si>
  <si>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</si>
  <si>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</si>
  <si>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</si>
  <si>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</si>
  <si>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</si>
  <si>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</si>
  <si>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</si>
  <si>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</si>
  <si>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</si>
  <si>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</si>
  <si>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</si>
  <si>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</si>
  <si>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</si>
  <si>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</si>
  <si>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</si>
  <si>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</si>
  <si>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</si>
  <si>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</si>
  <si>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</si>
  <si>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</si>
  <si>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</si>
  <si>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</si>
  <si>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</si>
  <si>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</si>
  <si>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</si>
  <si>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</si>
  <si>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</si>
  <si>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</si>
  <si>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</si>
  <si>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</si>
  <si>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</si>
  <si>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</si>
  <si>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</si>
  <si>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</si>
  <si>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</si>
  <si>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</si>
  <si>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</si>
  <si>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</si>
  <si>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</si>
  <si>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</si>
  <si>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</si>
  <si>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</si>
  <si>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</si>
  <si>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</si>
  <si>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</si>
  <si>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</si>
  <si>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</si>
  <si>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</si>
  <si>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</si>
  <si>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</si>
  <si>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</si>
  <si>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</si>
  <si>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</si>
  <si>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</si>
  <si>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</si>
  <si>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</si>
  <si>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</si>
  <si>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</si>
  <si>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</si>
  <si>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</si>
  <si>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</si>
  <si>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</si>
  <si>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</si>
  <si>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</si>
  <si>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</si>
  <si>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</si>
  <si>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</si>
  <si>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</si>
  <si>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</si>
  <si>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</si>
  <si>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</si>
  <si>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</si>
  <si>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</si>
  <si>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</si>
  <si>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</si>
  <si>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</si>
  <si>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</si>
  <si>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</si>
  <si>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</si>
  <si>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</si>
  <si>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</si>
  <si>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</si>
  <si>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</si>
  <si>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</si>
  <si>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</si>
  <si>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</si>
  <si>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</si>
  <si>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</si>
  <si>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</si>
  <si>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</si>
  <si>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</si>
  <si>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</si>
  <si>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</si>
  <si>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</si>
  <si>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</si>
  <si>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</si>
  <si>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</si>
  <si>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</si>
  <si>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</si>
  <si>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</si>
  <si>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</si>
  <si>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</si>
  <si>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</si>
  <si>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</si>
  <si>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</si>
  <si>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</si>
  <si>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</si>
  <si>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</si>
  <si>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</si>
  <si>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</si>
  <si>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</si>
  <si>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</si>
  <si>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</si>
  <si>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</si>
  <si>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</si>
  <si>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</si>
  <si>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</si>
  <si>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</si>
  <si>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</si>
  <si>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</si>
  <si>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</si>
  <si>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</si>
  <si>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</si>
  <si>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</si>
  <si>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</si>
  <si>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</si>
  <si>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</si>
  <si>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</si>
  <si>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</si>
  <si>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</si>
  <si>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</si>
  <si>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</si>
  <si>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</si>
  <si>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</si>
  <si>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</si>
  <si>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</si>
  <si>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</si>
  <si>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</si>
  <si>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</si>
  <si>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</si>
  <si>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</si>
  <si>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</si>
  <si>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</si>
  <si>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</si>
  <si>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</si>
  <si>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</si>
  <si>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</si>
  <si>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</si>
  <si>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</si>
  <si>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</si>
  <si>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</si>
  <si>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</si>
  <si>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</si>
  <si>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</si>
  <si>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</si>
  <si>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</si>
  <si>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</si>
  <si>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</si>
  <si>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</si>
  <si>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</si>
  <si>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</si>
  <si>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</si>
  <si>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</si>
  <si>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</si>
  <si>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</si>
  <si>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</si>
  <si>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</si>
  <si>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</si>
  <si>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</si>
  <si>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</si>
  <si>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</si>
  <si>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</si>
  <si>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</si>
  <si>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</si>
  <si>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</si>
  <si>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</si>
  <si>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</si>
  <si>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</si>
  <si>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</si>
  <si>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</si>
  <si>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</si>
  <si>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</si>
  <si>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</si>
  <si>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</si>
  <si>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</si>
  <si>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</si>
  <si>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</si>
  <si>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</si>
  <si>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</si>
  <si>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</si>
  <si>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</si>
  <si>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</si>
  <si>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</si>
  <si>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</si>
  <si>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</si>
  <si>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</si>
  <si>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</si>
  <si>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</si>
  <si>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</si>
  <si>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</si>
  <si>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</si>
  <si>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</si>
  <si>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</si>
  <si>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</si>
  <si>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</si>
  <si>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</si>
  <si>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</si>
  <si>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</si>
  <si>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</si>
  <si>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</si>
  <si>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</si>
  <si>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</si>
  <si>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</si>
  <si>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</si>
  <si>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</si>
  <si>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</si>
  <si>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</si>
  <si>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</si>
  <si>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</si>
  <si>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</si>
  <si>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</si>
  <si>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</si>
  <si>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</si>
  <si>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</si>
  <si>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</si>
  <si>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</si>
  <si>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</si>
  <si>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</si>
  <si>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</si>
  <si>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</si>
  <si>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</si>
  <si>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</si>
  <si>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</si>
  <si>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</si>
  <si>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</si>
  <si>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</si>
  <si>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</si>
  <si>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</si>
  <si>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</si>
  <si>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</si>
  <si>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</si>
  <si>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</si>
  <si>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</si>
  <si>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</si>
  <si>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</si>
  <si>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</si>
  <si>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</si>
  <si>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</si>
  <si>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</si>
  <si>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</si>
  <si>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</si>
  <si>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</si>
  <si>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</si>
  <si>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</si>
  <si>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</si>
  <si>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</si>
  <si>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</si>
  <si>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</si>
  <si>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</si>
  <si>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</si>
  <si>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</si>
  <si>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</si>
  <si>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</si>
  <si>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</si>
  <si>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</si>
  <si>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</si>
  <si>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</si>
  <si>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</si>
  <si>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</si>
  <si>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</si>
  <si>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</si>
  <si>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</si>
  <si>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</si>
  <si>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</si>
  <si>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</si>
  <si>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</si>
  <si>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</si>
  <si>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</si>
  <si>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</si>
  <si>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</si>
  <si>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</si>
  <si>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</si>
  <si>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</si>
  <si>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</si>
  <si>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</si>
  <si>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</si>
  <si>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</si>
  <si>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</si>
  <si>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</si>
  <si>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</si>
  <si>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</si>
  <si>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</si>
  <si>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</si>
  <si>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</si>
  <si>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</si>
  <si>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</si>
  <si>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</si>
  <si>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</si>
  <si>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</si>
  <si>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</si>
  <si>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</si>
  <si>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</si>
  <si>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</si>
  <si>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</si>
  <si>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</si>
  <si>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</si>
  <si>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</si>
  <si>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</si>
  <si>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</si>
  <si>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</si>
  <si>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</si>
  <si>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</si>
  <si>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</si>
  <si>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</si>
  <si>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</si>
  <si>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</si>
  <si>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</si>
  <si>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</si>
  <si>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</si>
  <si>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</si>
  <si>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</si>
  <si>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</si>
  <si>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</si>
  <si>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</si>
  <si>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</si>
  <si>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</si>
  <si>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</si>
  <si>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</si>
  <si>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</si>
  <si>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</si>
  <si>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</si>
  <si>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</si>
  <si>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</si>
  <si>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</si>
  <si>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</si>
  <si>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</si>
  <si>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</si>
  <si>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</si>
  <si>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</si>
  <si>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</si>
  <si>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</si>
  <si>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</si>
  <si>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</si>
  <si>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</si>
  <si>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</si>
  <si>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</si>
  <si>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</si>
  <si>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</si>
  <si>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</si>
  <si>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</si>
  <si>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</si>
  <si>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</si>
  <si>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</si>
  <si>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</si>
  <si>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</si>
  <si>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</si>
  <si>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</si>
  <si>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</si>
  <si>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</si>
  <si>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</si>
  <si>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</si>
  <si>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</si>
  <si>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</si>
  <si>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</si>
  <si>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</si>
  <si>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</si>
  <si>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</si>
  <si>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</si>
  <si>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</si>
  <si>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</si>
  <si>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</si>
  <si>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</si>
  <si>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</si>
  <si>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</si>
  <si>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</si>
  <si>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</si>
  <si>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</si>
  <si>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</si>
  <si>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</si>
  <si>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</si>
  <si>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</si>
  <si>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</si>
  <si>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</si>
  <si>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</si>
  <si>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</si>
  <si>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</si>
  <si>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</si>
  <si>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</si>
  <si>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</si>
  <si>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</si>
  <si>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</si>
  <si>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</si>
  <si>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</si>
  <si>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</si>
  <si>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</si>
  <si>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</si>
  <si>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</si>
  <si>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</si>
  <si>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</si>
  <si>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</si>
  <si>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</si>
  <si>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</si>
  <si>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</si>
  <si>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</si>
  <si>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</si>
  <si>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</si>
  <si>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</si>
  <si>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</si>
  <si>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</si>
  <si>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</si>
  <si>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</si>
  <si>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</si>
  <si>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</si>
  <si>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</si>
  <si>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</si>
  <si>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</si>
  <si>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</si>
  <si>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</si>
  <si>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</si>
  <si>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</si>
  <si>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</si>
  <si>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</si>
  <si>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</si>
  <si>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</si>
  <si>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</si>
  <si>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</si>
  <si>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</si>
  <si>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</si>
  <si>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</si>
  <si>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</si>
  <si>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</si>
  <si>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</si>
  <si>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</si>
  <si>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</si>
  <si>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</si>
  <si>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</si>
  <si>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</si>
  <si>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</si>
  <si>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</si>
  <si>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</si>
  <si>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</si>
  <si>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</si>
  <si>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</si>
  <si>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</si>
  <si>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</si>
  <si>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</si>
  <si>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</si>
  <si>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</si>
  <si>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</si>
  <si>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</si>
  <si>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</si>
  <si>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</si>
  <si>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</si>
  <si>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</si>
  <si>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</si>
  <si>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</si>
  <si>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</si>
  <si>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</si>
  <si>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</si>
  <si>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</si>
  <si>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</si>
  <si>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</si>
  <si>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</si>
  <si>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</si>
  <si>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</si>
  <si>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</si>
  <si>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</si>
  <si>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</si>
  <si>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</si>
  <si>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</si>
  <si>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</si>
  <si>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</si>
  <si>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</si>
  <si>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</si>
  <si>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</si>
  <si>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</si>
  <si>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</si>
  <si>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</si>
  <si>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</si>
  <si>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</si>
  <si>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</si>
  <si>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</si>
  <si>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</si>
  <si>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</si>
  <si>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</si>
  <si>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</si>
  <si>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</si>
  <si>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</si>
  <si>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</si>
  <si>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</si>
  <si>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</si>
  <si>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</si>
  <si>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</si>
  <si>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</si>
  <si>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</si>
  <si>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</si>
  <si>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</si>
  <si>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</si>
  <si>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</si>
  <si>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</si>
  <si>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</si>
  <si>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</si>
  <si>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</si>
  <si>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</si>
  <si>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</si>
  <si>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</si>
  <si>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</si>
  <si>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</si>
  <si>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</si>
  <si>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</si>
  <si>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</si>
  <si>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</si>
  <si>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</si>
  <si>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</si>
  <si>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</si>
  <si>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</si>
  <si>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</si>
  <si>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</si>
  <si>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</si>
  <si>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</si>
  <si>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</si>
  <si>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</si>
  <si>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</si>
  <si>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</si>
  <si>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</si>
  <si>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</si>
  <si>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</si>
  <si>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</si>
  <si>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</si>
  <si>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</si>
  <si>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</si>
  <si>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</si>
  <si>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</si>
  <si>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</si>
  <si>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</si>
  <si>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</si>
  <si>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</si>
  <si>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</si>
  <si>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</si>
  <si>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</si>
  <si>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</si>
  <si>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</si>
  <si>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</si>
  <si>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</si>
  <si>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</si>
  <si>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</si>
  <si>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</si>
  <si>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</si>
  <si>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</si>
  <si>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</si>
  <si>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</si>
  <si>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</si>
  <si>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</si>
  <si>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</si>
  <si>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</si>
  <si>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</si>
  <si>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</si>
  <si>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</si>
  <si>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</si>
  <si>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</si>
  <si>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</si>
  <si>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</si>
  <si>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</si>
  <si>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</si>
  <si>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</si>
  <si>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</si>
  <si>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</si>
  <si>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</si>
  <si>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</si>
  <si>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</si>
  <si>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</si>
  <si>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</si>
  <si>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</si>
  <si>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</si>
  <si>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</si>
  <si>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</si>
  <si>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</si>
  <si>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</si>
  <si>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</si>
  <si>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</si>
  <si>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</si>
  <si>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</si>
  <si>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</si>
  <si>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</si>
  <si>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</si>
  <si>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</si>
  <si>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</si>
  <si>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</si>
  <si>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</si>
  <si>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</si>
  <si>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</si>
  <si>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</si>
  <si>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</si>
  <si>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</si>
  <si>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</si>
  <si>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</si>
  <si>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</si>
  <si>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</si>
  <si>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</si>
  <si>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</si>
  <si>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</si>
  <si>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</si>
  <si>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</si>
  <si>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</si>
  <si>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</si>
  <si>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</si>
  <si>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</si>
  <si>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</si>
  <si>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</si>
  <si>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</si>
  <si>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</si>
  <si>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</si>
  <si>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</si>
  <si>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</si>
  <si>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</si>
  <si>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</si>
  <si>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</si>
  <si>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</si>
  <si>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</si>
  <si>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</si>
  <si>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</si>
  <si>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</si>
  <si>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</si>
  <si>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</si>
  <si>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</si>
  <si>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</si>
  <si>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</si>
  <si>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</si>
  <si>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</si>
  <si>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</si>
  <si>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</si>
  <si>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</si>
  <si>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</si>
  <si>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</si>
  <si>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</si>
  <si>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</si>
  <si>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</si>
  <si>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</si>
  <si>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</si>
  <si>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</si>
  <si>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</si>
  <si>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</si>
  <si>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</si>
  <si>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</si>
  <si>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</si>
  <si>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</si>
  <si>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</si>
  <si>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</si>
  <si>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</si>
  <si>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</si>
  <si>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</si>
  <si>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</si>
  <si>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</si>
  <si>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</si>
  <si>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</si>
  <si>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</si>
  <si>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</si>
  <si>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</si>
  <si>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</si>
  <si>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</si>
  <si>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</si>
  <si>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</si>
  <si>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</si>
  <si>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</si>
  <si>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</si>
  <si>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</si>
  <si>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</si>
  <si>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</si>
  <si>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</si>
  <si>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</si>
  <si>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</si>
  <si>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</si>
  <si>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</si>
  <si>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</si>
  <si>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</si>
  <si>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</si>
  <si>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</si>
  <si>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</si>
  <si>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</si>
  <si>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</si>
  <si>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</si>
  <si>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</si>
  <si>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</si>
  <si>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</si>
  <si>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</si>
  <si>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</si>
  <si>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</si>
  <si>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</si>
  <si>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</si>
  <si>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</si>
  <si>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</si>
  <si>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</si>
  <si>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</si>
  <si>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</si>
  <si>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</si>
  <si>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</si>
  <si>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</si>
  <si>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</si>
  <si>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</si>
  <si>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</si>
  <si>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</si>
  <si>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</si>
  <si>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</si>
  <si>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</si>
  <si>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</si>
  <si>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</si>
  <si>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</si>
  <si>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</si>
  <si>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</si>
  <si>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</si>
  <si>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</si>
  <si>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</si>
  <si>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</si>
  <si>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</si>
  <si>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</si>
  <si>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</si>
  <si>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</si>
  <si>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</si>
  <si>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</si>
  <si>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</si>
  <si>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</si>
  <si>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</si>
  <si>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</si>
  <si>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</si>
  <si>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</si>
  <si>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</si>
  <si>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</si>
  <si>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</si>
  <si>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</si>
  <si>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</si>
  <si>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</si>
  <si>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</si>
  <si>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</si>
  <si>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</si>
  <si>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</si>
  <si>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</si>
  <si>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</si>
  <si>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</si>
  <si>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</si>
  <si>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</si>
  <si>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</si>
  <si>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</si>
  <si>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</si>
  <si>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</si>
  <si>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</si>
  <si>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</si>
  <si>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</si>
  <si>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</si>
  <si>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</si>
  <si>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</si>
  <si>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</si>
  <si>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</si>
  <si>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</si>
  <si>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</si>
  <si>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</si>
  <si>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</si>
  <si>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</si>
  <si>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</si>
  <si>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</si>
  <si>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</si>
  <si>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</si>
  <si>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</si>
  <si>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</si>
  <si>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</si>
  <si>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</si>
  <si>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</si>
  <si>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</si>
  <si>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</si>
  <si>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</si>
  <si>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</si>
  <si>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</si>
  <si>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</si>
  <si>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</si>
  <si>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</si>
  <si>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</si>
  <si>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</si>
  <si>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</si>
  <si>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</si>
  <si>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</si>
  <si>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</si>
  <si>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</si>
  <si>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</si>
  <si>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</si>
  <si>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</si>
  <si>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</si>
  <si>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</si>
  <si>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</si>
  <si>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</si>
  <si>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</si>
  <si>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</si>
  <si>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</si>
  <si>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</si>
  <si>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</si>
  <si>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</si>
  <si>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</si>
  <si>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</si>
  <si>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</si>
  <si>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</si>
  <si>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</si>
  <si>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</si>
  <si>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</si>
  <si>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</si>
  <si>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</si>
  <si>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</si>
  <si>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</si>
  <si>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</si>
  <si>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</si>
  <si>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</si>
  <si>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</si>
  <si>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</si>
  <si>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</si>
  <si>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</si>
  <si>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</si>
  <si>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</si>
  <si>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</si>
  <si>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</si>
  <si>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</si>
  <si>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</si>
  <si>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</si>
  <si>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</si>
  <si>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</si>
  <si>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</si>
  <si>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</si>
  <si>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</si>
  <si>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</si>
  <si>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</si>
  <si>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</si>
  <si>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</si>
  <si>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</si>
  <si>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</si>
  <si>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</si>
  <si>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</si>
  <si>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</si>
  <si>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</si>
  <si>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</si>
  <si>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</si>
  <si>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</si>
  <si>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</si>
  <si>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</si>
  <si>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</si>
  <si>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</si>
  <si>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</si>
  <si>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</si>
  <si>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</si>
  <si>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</si>
  <si>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</si>
  <si>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</si>
  <si>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</si>
  <si>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</si>
  <si>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</si>
  <si>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</si>
  <si>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</si>
  <si>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</si>
  <si>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</si>
  <si>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</si>
  <si>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</si>
  <si>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</si>
  <si>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</si>
  <si>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</si>
  <si>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</si>
  <si>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</si>
  <si>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</si>
  <si>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</si>
  <si>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</si>
  <si>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</si>
  <si>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</si>
  <si>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</si>
  <si>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</si>
  <si>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</si>
  <si>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</si>
  <si>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</si>
  <si>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</si>
  <si>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</si>
  <si>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</si>
  <si>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</si>
  <si>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</si>
  <si>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</si>
  <si>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</si>
  <si>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</si>
  <si>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</si>
  <si>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</si>
  <si>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</si>
  <si>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</si>
  <si>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</si>
  <si>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</si>
  <si>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</si>
  <si>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</si>
  <si>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</si>
  <si>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</si>
  <si>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</si>
  <si>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</si>
  <si>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</si>
  <si>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</si>
  <si>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</si>
  <si>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</si>
  <si>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</si>
  <si>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</si>
  <si>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</si>
  <si>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</si>
  <si>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</si>
  <si>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</si>
  <si>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</si>
  <si>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</si>
  <si>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</si>
  <si>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</si>
  <si>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</si>
  <si>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</si>
  <si>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</si>
  <si>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</si>
  <si>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</si>
  <si>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</si>
  <si>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</si>
  <si>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</si>
  <si>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</si>
  <si>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</si>
  <si>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</si>
  <si>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</si>
  <si>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</si>
  <si>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</si>
  <si>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</si>
  <si>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</si>
  <si>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</si>
  <si>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</si>
  <si>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</si>
  <si>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</si>
  <si>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</si>
  <si>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</si>
  <si>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</si>
  <si>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</si>
  <si>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</si>
  <si>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</si>
  <si>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</si>
  <si>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</si>
  <si>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</si>
  <si>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</si>
  <si>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</si>
  <si>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</si>
  <si>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</si>
  <si>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</si>
  <si>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</si>
  <si>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</si>
  <si>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</si>
  <si>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</si>
  <si>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</si>
  <si>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</si>
  <si>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</si>
  <si>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</si>
  <si>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</si>
  <si>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</si>
  <si>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</si>
  <si>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</si>
  <si>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</si>
  <si>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</si>
  <si>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</si>
  <si>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</si>
  <si>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</si>
  <si>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</si>
  <si>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</si>
  <si>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</si>
  <si>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</si>
  <si>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</si>
  <si>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</si>
  <si>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</si>
  <si>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</si>
  <si>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</si>
  <si>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</si>
  <si>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</si>
  <si>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</si>
  <si>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</si>
  <si>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</si>
  <si>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</si>
  <si>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</si>
  <si>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</si>
  <si>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</si>
  <si>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</si>
  <si>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</si>
  <si>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</si>
  <si>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</si>
  <si>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</si>
  <si>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</si>
  <si>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</si>
  <si>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</si>
  <si>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</si>
  <si>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</si>
  <si>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</si>
  <si>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</si>
  <si>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</si>
  <si>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</si>
  <si>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</si>
  <si>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</si>
  <si>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</si>
  <si>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</si>
  <si>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</si>
  <si>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</si>
  <si>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</si>
  <si>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</si>
  <si>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</si>
  <si>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</si>
  <si>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</si>
  <si>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</si>
  <si>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</si>
  <si>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</si>
  <si>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</si>
  <si>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</si>
  <si>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</si>
  <si>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</si>
  <si>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</si>
  <si>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</si>
  <si>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</si>
  <si>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</si>
  <si>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</si>
  <si>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</si>
  <si>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</si>
  <si>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</si>
  <si>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</si>
  <si>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</si>
  <si>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</si>
  <si>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</si>
  <si>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</si>
  <si>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</si>
  <si>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</si>
  <si>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</si>
  <si>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</si>
  <si>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</si>
  <si>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</si>
  <si>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</si>
  <si>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</si>
  <si>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</si>
  <si>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</si>
  <si>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</si>
  <si>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</si>
  <si>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</si>
  <si>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</si>
  <si>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</si>
  <si>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</si>
  <si>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</si>
  <si>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</si>
  <si>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</si>
  <si>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</si>
  <si>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</si>
  <si>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</si>
  <si>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</si>
  <si>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</si>
  <si>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</si>
  <si>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</si>
  <si>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</si>
  <si>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</si>
  <si>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</si>
  <si>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</si>
  <si>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</si>
  <si>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</si>
  <si>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</si>
  <si>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</si>
  <si>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</si>
  <si>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</si>
  <si>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</si>
  <si>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</si>
  <si>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</si>
  <si>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</si>
  <si>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</si>
  <si>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</si>
  <si>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</si>
  <si>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</si>
  <si>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</si>
  <si>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</si>
  <si>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</si>
  <si>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</si>
  <si>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</si>
  <si>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</si>
  <si>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</si>
  <si>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</si>
  <si>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</si>
  <si>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</si>
  <si>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</si>
  <si>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</si>
  <si>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</si>
  <si>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</si>
  <si>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</si>
  <si>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</si>
  <si>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</si>
  <si>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</si>
  <si>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</si>
  <si>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</si>
  <si>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</si>
  <si>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</si>
  <si>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</si>
  <si>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</si>
  <si>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</si>
  <si>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</si>
  <si>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</si>
  <si>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</si>
  <si>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</si>
  <si>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</si>
  <si>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</si>
  <si>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</si>
  <si>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</si>
  <si>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</si>
  <si>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</si>
  <si>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</si>
  <si>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</si>
  <si>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</si>
  <si>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</si>
  <si>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</si>
  <si>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</si>
  <si>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</si>
  <si>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</si>
  <si>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</si>
  <si>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</si>
  <si>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</si>
  <si>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</si>
  <si>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</si>
  <si>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</si>
  <si>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</si>
  <si>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</si>
  <si>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</si>
  <si>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</si>
  <si>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</si>
  <si>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</si>
  <si>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</si>
  <si>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</si>
  <si>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</si>
  <si>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</si>
  <si>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</si>
  <si>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</si>
  <si>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</si>
  <si>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</si>
  <si>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</si>
  <si>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</si>
  <si>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</si>
  <si>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</si>
  <si>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</si>
  <si>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</si>
  <si>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</si>
  <si>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</si>
  <si>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</si>
  <si>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</si>
  <si>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</si>
  <si>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</si>
  <si>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</si>
  <si>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</si>
  <si>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</si>
  <si>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</si>
  <si>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</si>
  <si>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</si>
  <si>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</si>
  <si>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</si>
  <si>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</si>
  <si>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</si>
  <si>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</si>
  <si>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</si>
  <si>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</si>
  <si>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</si>
  <si>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</si>
  <si>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</si>
  <si>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</si>
  <si>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</si>
  <si>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</si>
  <si>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</si>
  <si>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</si>
  <si>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</si>
  <si>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</si>
  <si>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</si>
  <si>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</si>
  <si>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</si>
  <si>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</si>
  <si>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</si>
  <si>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</si>
  <si>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</si>
  <si>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</si>
  <si>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</si>
  <si>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</si>
  <si>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</si>
  <si>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</si>
  <si>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</si>
  <si>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</si>
  <si>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</si>
  <si>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</si>
  <si>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</si>
  <si>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</si>
  <si>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</si>
  <si>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</si>
  <si>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</si>
  <si>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</si>
  <si>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</si>
  <si>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</si>
  <si>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</si>
  <si>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</si>
  <si>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</si>
  <si>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</si>
  <si>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</si>
  <si>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</si>
  <si>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</si>
  <si>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</si>
  <si>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</si>
  <si>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</si>
  <si>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</si>
  <si>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</si>
  <si>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</si>
  <si>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</si>
  <si>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</si>
  <si>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</si>
  <si>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</si>
  <si>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</si>
  <si>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</si>
  <si>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</si>
  <si>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</si>
  <si>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</si>
  <si>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</si>
  <si>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</si>
  <si>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</si>
  <si>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</si>
  <si>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</si>
  <si>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</si>
  <si>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</si>
  <si>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</si>
  <si>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</si>
  <si>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</si>
  <si>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</si>
  <si>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</si>
  <si>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</si>
  <si>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</si>
  <si>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</si>
  <si>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</si>
  <si>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</si>
  <si>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</si>
  <si>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</si>
  <si>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</si>
  <si>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</si>
  <si>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</si>
  <si>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</si>
  <si>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</si>
  <si>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</si>
  <si>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</si>
  <si>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</si>
  <si>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</si>
  <si>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</si>
  <si>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</si>
  <si>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</si>
  <si>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</si>
  <si>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</si>
  <si>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</si>
  <si>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</si>
  <si>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</si>
  <si>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</si>
  <si>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</si>
  <si>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</si>
  <si>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</si>
  <si>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</si>
  <si>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</si>
  <si>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</si>
  <si>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</si>
  <si>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</si>
  <si>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</si>
  <si>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</si>
  <si>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</si>
  <si>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</si>
  <si>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</si>
  <si>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</si>
  <si>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</si>
  <si>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</si>
  <si>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</si>
  <si>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</si>
  <si>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</si>
  <si>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</si>
  <si>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</si>
  <si>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</si>
  <si>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</si>
  <si>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</si>
  <si>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</si>
  <si>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</si>
  <si>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</si>
  <si>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</si>
  <si>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</si>
  <si>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</si>
  <si>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</si>
  <si>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</si>
  <si>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</si>
  <si>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</si>
  <si>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</si>
  <si>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</si>
  <si>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</si>
  <si>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</si>
  <si>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</si>
  <si>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</si>
  <si>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</si>
  <si>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</si>
  <si>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</si>
  <si>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</si>
  <si>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</si>
  <si>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</si>
  <si>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</si>
  <si>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</si>
  <si>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</si>
  <si>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</si>
  <si>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</si>
  <si>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</si>
  <si>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</si>
  <si>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</si>
  <si>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</si>
  <si>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</si>
  <si>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</si>
  <si>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</si>
  <si>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</si>
  <si>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</si>
  <si>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</si>
  <si>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</si>
  <si>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</si>
  <si>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</si>
  <si>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</si>
  <si>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</si>
  <si>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</si>
  <si>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</si>
  <si>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</si>
  <si>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</si>
  <si>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</si>
  <si>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</si>
  <si>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</si>
  <si>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</si>
  <si>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</si>
  <si>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</si>
  <si>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</si>
  <si>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</si>
  <si>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</si>
  <si>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</si>
  <si>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</si>
  <si>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</si>
  <si>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</si>
  <si>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</si>
  <si>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</si>
  <si>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</si>
  <si>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</si>
  <si>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</si>
  <si>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</si>
  <si>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</si>
  <si>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</si>
  <si>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</si>
  <si>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</si>
  <si>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</si>
  <si>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</si>
  <si>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</si>
  <si>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</si>
  <si>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</si>
  <si>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</si>
  <si>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</si>
  <si>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</si>
  <si>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</si>
  <si>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</si>
  <si>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</si>
  <si>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</si>
  <si>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</si>
  <si>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</si>
  <si>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</si>
  <si>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</si>
  <si>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</si>
  <si>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</si>
  <si>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</si>
  <si>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</si>
  <si>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</si>
  <si>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</si>
  <si>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</si>
  <si>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</si>
  <si>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</si>
  <si>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</si>
  <si>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</si>
  <si>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</si>
  <si>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</si>
  <si>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</si>
  <si>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</si>
  <si>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</si>
  <si>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</si>
  <si>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</si>
  <si>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</si>
  <si>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</si>
  <si>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</si>
  <si>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</si>
  <si>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</si>
  <si>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</si>
  <si>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</si>
  <si>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</si>
  <si>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</si>
  <si>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</si>
  <si>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</si>
  <si>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</si>
  <si>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</si>
  <si>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</si>
  <si>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</si>
  <si>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</si>
  <si>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</si>
  <si>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</si>
  <si>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</si>
  <si>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</si>
  <si>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</si>
  <si>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</si>
  <si>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</si>
  <si>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</si>
  <si>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</si>
  <si>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</si>
  <si>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</si>
  <si>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</si>
  <si>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</si>
  <si>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</si>
  <si>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</si>
  <si>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</si>
  <si>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</si>
  <si>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</si>
  <si>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</si>
  <si>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</si>
  <si>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</si>
  <si>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</si>
  <si>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</si>
  <si>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</si>
  <si>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</si>
  <si>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</si>
  <si>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</si>
  <si>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</si>
  <si>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</si>
  <si>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</si>
  <si>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</si>
  <si>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</si>
  <si>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</si>
  <si>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</si>
  <si>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</si>
  <si>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</si>
  <si>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</si>
  <si>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</si>
  <si>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</si>
  <si>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</si>
  <si>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</si>
  <si>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</si>
  <si>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</si>
  <si>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</si>
  <si>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</si>
  <si>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</si>
  <si>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</si>
  <si>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</si>
  <si>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</si>
  <si>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</si>
  <si>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</si>
  <si>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</si>
  <si>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</si>
  <si>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</si>
  <si>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</si>
  <si>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</si>
  <si>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</si>
  <si>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</si>
  <si>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</si>
  <si>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</si>
  <si>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</si>
  <si>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</si>
  <si>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</si>
  <si>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</si>
  <si>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</si>
  <si>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</si>
  <si>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</si>
  <si>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</si>
  <si>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</si>
  <si>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</si>
  <si>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</si>
  <si>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</si>
  <si>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</si>
  <si>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</si>
  <si>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</si>
  <si>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</si>
  <si>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</si>
  <si>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</si>
  <si>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</si>
  <si>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</si>
  <si>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</si>
  <si>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</si>
  <si>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</si>
  <si>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</si>
  <si>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</si>
  <si>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</si>
  <si>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</si>
  <si>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</si>
  <si>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</si>
  <si>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</si>
  <si>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</si>
  <si>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</si>
  <si>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</si>
  <si>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</si>
  <si>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</si>
  <si>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</si>
  <si>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</si>
  <si>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</si>
  <si>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</si>
  <si>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</si>
  <si>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</si>
  <si>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</si>
  <si>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</si>
  <si>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</si>
  <si>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</si>
  <si>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</si>
  <si>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</si>
  <si>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</si>
  <si>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</si>
  <si>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</si>
  <si>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</si>
  <si>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</si>
  <si>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</si>
  <si>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</si>
  <si>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</si>
  <si>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</si>
  <si>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</si>
  <si>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</si>
  <si>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</si>
  <si>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</si>
  <si>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</si>
  <si>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</si>
  <si>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</si>
  <si>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</si>
  <si>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</si>
  <si>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</si>
  <si>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</si>
  <si>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</si>
  <si>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</si>
  <si>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</si>
  <si>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</si>
  <si>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</si>
  <si>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</si>
  <si>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</si>
  <si>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</si>
  <si>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</si>
  <si>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</si>
  <si>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</si>
  <si>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</si>
  <si>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</si>
  <si>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</si>
  <si>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</si>
  <si>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</si>
  <si>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</si>
  <si>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</si>
  <si>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</si>
  <si>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</si>
  <si>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</si>
  <si>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</si>
  <si>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</si>
  <si>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</si>
  <si>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</si>
  <si>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</si>
  <si>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</si>
  <si>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</si>
  <si>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</si>
  <si>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</si>
  <si>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</si>
  <si>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</si>
  <si>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</si>
  <si>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</si>
  <si>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</si>
  <si>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</si>
  <si>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</si>
  <si>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</si>
  <si>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</si>
  <si>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</si>
  <si>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</si>
  <si>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</si>
  <si>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</si>
  <si>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</si>
  <si>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</si>
  <si>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</si>
  <si>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</si>
  <si>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</si>
  <si>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</si>
  <si>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</si>
  <si>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</si>
  <si>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</si>
  <si>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</si>
  <si>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</si>
  <si>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</si>
  <si>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</si>
  <si>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</si>
  <si>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</si>
  <si>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</si>
  <si>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</si>
  <si>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</si>
  <si>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</si>
  <si>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</si>
  <si>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</si>
  <si>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</si>
  <si>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</si>
  <si>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</si>
  <si>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</si>
  <si>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</si>
  <si>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</si>
  <si>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</si>
  <si>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</si>
  <si>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</si>
  <si>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</si>
  <si>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</si>
  <si>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</si>
  <si>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</si>
  <si>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</si>
  <si>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</si>
  <si>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</si>
  <si>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</si>
  <si>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</si>
  <si>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</si>
  <si>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</si>
  <si>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</si>
  <si>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</si>
  <si>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</si>
  <si>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</si>
  <si>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</si>
  <si>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</si>
  <si>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</si>
  <si>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</si>
  <si>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</si>
  <si>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</si>
  <si>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</si>
  <si>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</si>
  <si>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</si>
  <si>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</si>
  <si>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</si>
  <si>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</si>
  <si>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</si>
  <si>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</si>
  <si>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</si>
  <si>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</si>
  <si>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</si>
  <si>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</si>
  <si>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</si>
  <si>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</si>
  <si>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</si>
  <si>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</si>
  <si>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</si>
  <si>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</si>
  <si>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</si>
  <si>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</si>
  <si>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</si>
  <si>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</si>
  <si>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</si>
  <si>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</si>
  <si>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</si>
  <si>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</si>
  <si>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</si>
  <si>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</si>
  <si>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</si>
  <si>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</si>
  <si>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</si>
  <si>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</si>
  <si>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</si>
  <si>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</si>
  <si>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</si>
  <si>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</si>
  <si>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</si>
  <si>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</si>
  <si>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</si>
  <si>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</si>
  <si>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</si>
  <si>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</si>
  <si>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</si>
  <si>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</si>
  <si>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</si>
  <si>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</si>
  <si>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</si>
  <si>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</si>
  <si>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</si>
  <si>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</si>
  <si>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</si>
  <si>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</si>
  <si>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</si>
  <si>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</si>
  <si>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</si>
  <si>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</si>
  <si>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</si>
  <si>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</si>
  <si>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</si>
  <si>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</si>
  <si>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</si>
  <si>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</si>
  <si>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</si>
  <si>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</si>
  <si>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</si>
  <si>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</si>
  <si>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</si>
  <si>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</si>
  <si>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</si>
  <si>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</si>
  <si>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</si>
  <si>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</si>
  <si>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</si>
  <si>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</si>
  <si>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</si>
  <si>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</si>
  <si>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</si>
  <si>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</si>
  <si>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</si>
  <si>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</si>
  <si>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</si>
  <si>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</si>
  <si>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</si>
  <si>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</si>
  <si>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</si>
  <si>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</si>
  <si>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</si>
  <si>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</si>
  <si>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</si>
  <si>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</si>
  <si>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</si>
  <si>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</si>
  <si>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</si>
  <si>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</si>
  <si>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</si>
  <si>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</si>
  <si>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</si>
  <si>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</si>
  <si>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</si>
  <si>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</si>
  <si>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</si>
  <si>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</si>
  <si>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</si>
  <si>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</si>
  <si>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</si>
  <si>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</si>
  <si>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</si>
  <si>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</si>
  <si>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</si>
  <si>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</si>
  <si>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</si>
  <si>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</si>
  <si>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</si>
  <si>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</si>
  <si>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</si>
  <si>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</si>
  <si>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</si>
  <si>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</si>
  <si>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</si>
  <si>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</si>
  <si>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</si>
  <si>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</si>
  <si>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</si>
  <si>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</si>
  <si>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</si>
  <si>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</si>
  <si>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</si>
  <si>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</si>
  <si>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</si>
  <si>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</si>
  <si>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</si>
  <si>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</si>
  <si>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</si>
  <si>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</si>
  <si>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</si>
  <si>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</si>
  <si>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</si>
  <si>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</si>
  <si>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</si>
  <si>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</si>
  <si>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</si>
  <si>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</si>
  <si>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</si>
  <si>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</si>
  <si>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</si>
  <si>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</si>
  <si>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</si>
  <si>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</si>
  <si>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</si>
  <si>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</si>
  <si>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</si>
  <si>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</si>
  <si>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</si>
  <si>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</si>
  <si>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</si>
  <si>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</si>
  <si>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</si>
  <si>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</si>
  <si>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</si>
  <si>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</si>
  <si>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</si>
  <si>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</si>
  <si>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</si>
  <si>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</si>
  <si>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</si>
  <si>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</si>
  <si>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</si>
  <si>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</si>
  <si>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</si>
  <si>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</si>
  <si>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</si>
  <si>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</si>
  <si>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</si>
  <si>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</si>
  <si>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</si>
  <si>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</si>
  <si>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</si>
  <si>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</si>
  <si>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</si>
  <si>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</si>
  <si>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</si>
  <si>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</si>
  <si>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</si>
  <si>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</si>
  <si>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</si>
  <si>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</si>
  <si>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</si>
  <si>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</si>
  <si>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</si>
  <si>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</si>
  <si>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</si>
  <si>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</si>
  <si>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</si>
  <si>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</si>
  <si>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</si>
  <si>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</si>
  <si>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</si>
  <si>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</si>
  <si>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</si>
  <si>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</si>
  <si>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</si>
  <si>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</si>
  <si>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</si>
  <si>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</si>
  <si>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</si>
  <si>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</si>
  <si>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</si>
  <si>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</si>
  <si>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</si>
  <si>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</si>
  <si>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</si>
  <si>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</si>
  <si>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</si>
  <si>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</si>
  <si>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</si>
  <si>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</si>
  <si>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</si>
  <si>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</si>
  <si>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</si>
  <si>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</si>
  <si>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</si>
  <si>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</si>
  <si>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</si>
  <si>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</si>
  <si>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</si>
  <si>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</si>
  <si>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</si>
  <si>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</si>
  <si>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</si>
  <si>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</si>
  <si>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</si>
  <si>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</si>
  <si>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</si>
  <si>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</si>
  <si>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</si>
  <si>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</si>
  <si>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</si>
  <si>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</si>
  <si>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</si>
  <si>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</si>
  <si>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</si>
  <si>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</si>
  <si>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</si>
  <si>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</si>
  <si>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</si>
  <si>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</si>
  <si>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</si>
  <si>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</si>
  <si>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</si>
  <si>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</si>
  <si>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</si>
  <si>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</si>
  <si>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</si>
  <si>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</si>
  <si>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</si>
  <si>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</si>
  <si>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</si>
  <si>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</si>
  <si>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</si>
  <si>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</si>
  <si>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</si>
  <si>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</si>
  <si>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</si>
  <si>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</si>
  <si>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</si>
  <si>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</si>
  <si>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</si>
  <si>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</si>
  <si>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</si>
  <si>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</si>
  <si>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</si>
  <si>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</si>
  <si>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</si>
  <si>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</si>
  <si>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</si>
  <si>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</si>
  <si>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</si>
  <si>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</si>
  <si>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</si>
  <si>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</si>
  <si>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</si>
  <si>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</si>
  <si>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</si>
  <si>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</si>
  <si>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</si>
  <si>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</si>
  <si>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</si>
  <si>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</si>
  <si>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</si>
  <si>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</si>
  <si>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</si>
  <si>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</si>
  <si>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</si>
  <si>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</si>
  <si>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</si>
  <si>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</si>
  <si>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</si>
  <si>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</si>
  <si>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</si>
  <si>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</si>
  <si>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</si>
  <si>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</si>
  <si>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</si>
  <si>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</si>
  <si>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</si>
  <si>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</si>
  <si>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</si>
  <si>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</si>
  <si>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</si>
  <si>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</si>
  <si>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</si>
  <si>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</si>
  <si>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</si>
  <si>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</si>
  <si>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</si>
  <si>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</si>
  <si>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</si>
  <si>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</si>
  <si>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</si>
  <si>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</si>
  <si>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</si>
  <si>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</si>
  <si>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</si>
  <si>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</si>
  <si>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</si>
  <si>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</si>
  <si>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</si>
  <si>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</si>
  <si>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</si>
  <si>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</si>
  <si>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</si>
  <si>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</si>
  <si>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</si>
  <si>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</si>
  <si>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</si>
  <si>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</si>
  <si>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</si>
  <si>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</si>
  <si>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</si>
  <si>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</si>
  <si>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</si>
  <si>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</si>
  <si>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</si>
  <si>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</si>
  <si>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</si>
  <si>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</si>
  <si>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</si>
  <si>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</si>
  <si>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</si>
  <si>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</si>
  <si>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</si>
  <si>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</si>
  <si>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</si>
  <si>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</si>
  <si>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</si>
  <si>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</si>
  <si>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</si>
  <si>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</si>
  <si>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</si>
  <si>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</si>
  <si>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</si>
  <si>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</si>
  <si>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</si>
  <si>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</si>
  <si>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</si>
  <si>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</si>
  <si>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</si>
  <si>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</si>
  <si>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</si>
  <si>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</si>
  <si>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</si>
  <si>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</si>
  <si>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</si>
  <si>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</si>
  <si>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</si>
  <si>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</si>
  <si>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</si>
  <si>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</si>
  <si>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</si>
  <si>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</si>
  <si>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</si>
  <si>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</si>
  <si>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</si>
  <si>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</si>
  <si>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</si>
  <si>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</si>
  <si>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</si>
  <si>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</si>
  <si>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</si>
  <si>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</si>
  <si>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</si>
  <si>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</si>
  <si>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</si>
  <si>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</si>
  <si>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</si>
  <si>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</si>
  <si>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</si>
  <si>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</si>
  <si>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</si>
  <si>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</si>
  <si>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</si>
  <si>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</si>
  <si>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</si>
  <si>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</si>
  <si>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</si>
  <si>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</si>
  <si>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</si>
  <si>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</si>
  <si>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</si>
  <si>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</si>
  <si>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</si>
  <si>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</si>
  <si>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</si>
  <si>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</si>
  <si>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</si>
  <si>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</si>
  <si>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</si>
  <si>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</si>
  <si>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</si>
  <si>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</si>
  <si>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</si>
  <si>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</si>
  <si>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</si>
  <si>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</si>
  <si>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</si>
  <si>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</si>
  <si>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</si>
  <si>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</si>
  <si>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</si>
  <si>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</si>
  <si>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</si>
  <si>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</si>
  <si>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</si>
  <si>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</si>
  <si>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</si>
  <si>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</si>
  <si>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</si>
  <si>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</si>
  <si>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</si>
  <si>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</si>
  <si>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</si>
  <si>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</si>
  <si>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</si>
  <si>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</si>
  <si>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</si>
  <si>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</si>
  <si>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</si>
  <si>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</si>
  <si>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</si>
  <si>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</si>
  <si>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</si>
  <si>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</si>
  <si>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</si>
  <si>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</si>
  <si>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</si>
  <si>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</si>
  <si>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</si>
  <si>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</si>
  <si>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</si>
  <si>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</si>
  <si>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</si>
  <si>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</si>
  <si>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</si>
  <si>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</si>
  <si>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</si>
  <si>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</si>
  <si>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</si>
  <si>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</si>
  <si>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</si>
  <si>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</si>
  <si>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</si>
  <si>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</si>
  <si>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</si>
  <si>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</si>
  <si>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</si>
  <si>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</si>
  <si>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</si>
  <si>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</si>
  <si>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</si>
  <si>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</si>
  <si>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</si>
  <si>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</si>
  <si>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</si>
  <si>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</si>
  <si>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</si>
  <si>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</si>
  <si>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</si>
  <si>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</si>
  <si>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</si>
  <si>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</si>
  <si>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</si>
  <si>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</si>
  <si>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</si>
  <si>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</si>
  <si>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</si>
  <si>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</si>
  <si>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</si>
  <si>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</si>
  <si>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</si>
  <si>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</si>
  <si>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</si>
  <si>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</si>
  <si>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</si>
  <si>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</si>
  <si>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</si>
  <si>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</si>
  <si>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</si>
  <si>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</si>
  <si>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</si>
  <si>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</si>
  <si>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</si>
  <si>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</si>
  <si>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</si>
  <si>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</si>
  <si>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</si>
  <si>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</si>
  <si>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</si>
  <si>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</si>
  <si>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</si>
  <si>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</si>
  <si>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</si>
  <si>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</si>
  <si>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</si>
  <si>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</si>
  <si>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</si>
  <si>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</si>
  <si>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</si>
  <si>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</si>
  <si>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</si>
  <si>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</si>
  <si>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</si>
  <si>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</si>
  <si>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</si>
  <si>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</si>
  <si>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</si>
  <si>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</si>
  <si>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</si>
  <si>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</si>
  <si>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</si>
  <si>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</si>
  <si>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</si>
  <si>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</si>
  <si>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</si>
  <si>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</si>
  <si>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</si>
  <si>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</si>
  <si>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</si>
  <si>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</si>
  <si>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</si>
  <si>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</si>
  <si>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</si>
  <si>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</si>
  <si>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</si>
  <si>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</si>
  <si>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</si>
  <si>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</si>
  <si>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</si>
  <si>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</si>
  <si>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</si>
  <si>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</si>
  <si>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</si>
  <si>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</si>
  <si>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</si>
  <si>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</si>
  <si>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</si>
  <si>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</si>
  <si>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</si>
  <si>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</si>
  <si>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</si>
  <si>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</si>
  <si>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</si>
  <si>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</si>
  <si>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</si>
  <si>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</si>
  <si>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</si>
  <si>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</si>
  <si>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</si>
  <si>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</si>
  <si>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</si>
  <si>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</si>
  <si>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</si>
  <si>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</si>
  <si>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</si>
  <si>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</si>
  <si>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</si>
  <si>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</si>
  <si>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</si>
  <si>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</si>
  <si>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</si>
  <si>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</si>
  <si>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</si>
  <si>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</si>
  <si>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</si>
  <si>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</si>
  <si>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</si>
  <si>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</si>
  <si>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</si>
  <si>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</si>
  <si>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</si>
  <si>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</si>
  <si>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</si>
  <si>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</si>
  <si>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</si>
  <si>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</si>
  <si>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</si>
  <si>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</si>
  <si>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</si>
  <si>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</si>
  <si>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</si>
  <si>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</si>
  <si>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</si>
  <si>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</si>
  <si>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</si>
  <si>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</si>
  <si>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</si>
  <si>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</si>
  <si>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</si>
  <si>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</si>
  <si>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</si>
  <si>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</si>
  <si>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</si>
  <si>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</si>
  <si>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</si>
  <si>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</si>
  <si>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</si>
  <si>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</si>
  <si>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</si>
  <si>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</si>
  <si>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</si>
  <si>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</si>
  <si>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</si>
  <si>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</si>
  <si>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</si>
  <si>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</si>
  <si>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</si>
  <si>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</si>
  <si>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</si>
  <si>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</si>
  <si>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</si>
  <si>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</si>
  <si>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</si>
  <si>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</si>
  <si>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</si>
  <si>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</si>
  <si>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</si>
  <si>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</si>
  <si>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</si>
  <si>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</si>
  <si>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</si>
  <si>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</si>
  <si>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</si>
  <si>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</si>
  <si>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</si>
  <si>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</si>
  <si>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</si>
  <si>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</si>
  <si>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</si>
  <si>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</si>
  <si>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</si>
  <si>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</si>
  <si>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</si>
  <si>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</si>
  <si>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</si>
  <si>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</si>
  <si>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</si>
  <si>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</si>
  <si>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</si>
  <si>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</si>
  <si>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</si>
  <si>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</si>
  <si>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</si>
  <si>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</si>
  <si>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</si>
  <si>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</si>
  <si>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</si>
  <si>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</si>
  <si>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</si>
  <si>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</si>
  <si>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</si>
  <si>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</si>
  <si>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</si>
  <si>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</si>
  <si>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</si>
  <si>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</si>
  <si>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</si>
  <si>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</si>
  <si>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</si>
  <si>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</si>
  <si>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</si>
  <si>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</si>
  <si>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</si>
  <si>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</si>
  <si>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</si>
  <si>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</si>
  <si>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</si>
  <si>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</si>
  <si>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</si>
  <si>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</si>
  <si>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</si>
  <si>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</si>
  <si>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</si>
  <si>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</si>
  <si>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</si>
  <si>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</si>
  <si>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</si>
  <si>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</si>
  <si>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</si>
  <si>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</si>
  <si>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</si>
  <si>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</si>
  <si>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</si>
  <si>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</si>
  <si>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</si>
  <si>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</si>
  <si>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</si>
  <si>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</si>
  <si>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</si>
  <si>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</si>
  <si>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</si>
  <si>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</si>
  <si>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</si>
  <si>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</si>
  <si>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</si>
  <si>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</si>
  <si>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</si>
  <si>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</si>
  <si>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</si>
  <si>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</si>
  <si>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</si>
  <si>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</si>
  <si>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</si>
  <si>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</si>
  <si>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</si>
  <si>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</si>
  <si>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</si>
  <si>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</si>
  <si>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</si>
  <si>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</si>
  <si>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</si>
  <si>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</si>
  <si>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</si>
  <si>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</si>
  <si>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</si>
  <si>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</si>
  <si>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</si>
  <si>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</si>
  <si>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</si>
  <si>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</si>
  <si>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</si>
  <si>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</si>
  <si>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</si>
  <si>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</si>
  <si>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</si>
  <si>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</si>
  <si>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</si>
  <si>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</si>
  <si>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</si>
  <si>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</si>
  <si>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</si>
  <si>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</si>
  <si>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</si>
  <si>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</si>
  <si>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</si>
  <si>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</si>
  <si>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</si>
  <si>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</si>
  <si>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</si>
  <si>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</si>
  <si>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</si>
  <si>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</si>
  <si>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</si>
  <si>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</si>
  <si>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</si>
  <si>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</si>
  <si>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</si>
  <si>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</si>
  <si>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</si>
  <si>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</si>
  <si>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</si>
  <si>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</si>
  <si>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</si>
  <si>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</si>
  <si>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</si>
  <si>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</si>
  <si>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</si>
  <si>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</si>
  <si>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</si>
  <si>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</si>
  <si>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</si>
  <si>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</si>
  <si>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</si>
  <si>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</si>
  <si>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</si>
  <si>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</si>
  <si>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</si>
  <si>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</si>
  <si>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</si>
  <si>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</si>
  <si>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</si>
  <si>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</si>
  <si>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</si>
  <si>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</si>
  <si>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</si>
  <si>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</si>
  <si>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</si>
  <si>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</si>
  <si>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</si>
  <si>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</si>
  <si>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</si>
  <si>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</si>
  <si>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</si>
  <si>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</si>
  <si>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</si>
  <si>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</si>
  <si>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</si>
  <si>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</si>
  <si>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</si>
  <si>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</si>
  <si>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</si>
  <si>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</si>
  <si>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</si>
  <si>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</si>
  <si>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</si>
  <si>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</si>
  <si>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</si>
  <si>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</si>
  <si>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</si>
  <si>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</si>
  <si>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</si>
  <si>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</si>
  <si>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</si>
  <si>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</si>
  <si>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</si>
  <si>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</si>
  <si>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</si>
  <si>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</si>
  <si>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</si>
  <si>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</si>
  <si>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</si>
  <si>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</si>
  <si>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</si>
  <si>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</si>
  <si>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</si>
  <si>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</si>
  <si>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</si>
  <si>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</si>
  <si>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</si>
  <si>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</si>
  <si>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</si>
  <si>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</si>
  <si>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</si>
  <si>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</si>
  <si>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</si>
  <si>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</si>
  <si>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</si>
  <si>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</si>
  <si>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</si>
  <si>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</si>
  <si>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</si>
  <si>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</si>
  <si>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</si>
  <si>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</si>
  <si>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</si>
  <si>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</si>
  <si>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</si>
  <si>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</si>
  <si>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</si>
  <si>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</si>
  <si>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</si>
  <si>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</si>
  <si>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</si>
  <si>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</si>
  <si>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</si>
  <si>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</si>
  <si>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</si>
  <si>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</si>
  <si>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</si>
  <si>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</si>
  <si>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</si>
  <si>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</si>
  <si>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</si>
  <si>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</si>
  <si>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</si>
  <si>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</si>
  <si>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</si>
  <si>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</si>
  <si>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</si>
  <si>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</si>
  <si>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</si>
  <si>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</si>
  <si>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</si>
  <si>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</si>
  <si>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</si>
  <si>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</si>
  <si>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</si>
  <si>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</si>
  <si>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</si>
  <si>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</si>
  <si>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</si>
  <si>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</si>
  <si>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</si>
  <si>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</si>
  <si>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</si>
  <si>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</si>
  <si>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</si>
  <si>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</si>
  <si>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</si>
  <si>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</si>
  <si>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</si>
  <si>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</si>
  <si>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</si>
  <si>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</si>
  <si>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</si>
  <si>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</si>
  <si>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</si>
  <si>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</si>
  <si>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</si>
  <si>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</si>
  <si>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</si>
  <si>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</si>
  <si>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</si>
  <si>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</si>
  <si>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</si>
  <si>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</si>
  <si>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</si>
  <si>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</si>
  <si>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</si>
  <si>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</si>
  <si>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</si>
  <si>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</si>
  <si>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</si>
  <si>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</si>
  <si>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</si>
  <si>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</si>
  <si>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</si>
  <si>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</si>
  <si>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</si>
  <si>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</si>
  <si>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</si>
  <si>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</si>
  <si>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</si>
  <si>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</si>
  <si>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</si>
  <si>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</si>
  <si>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</si>
  <si>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</si>
  <si>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</si>
  <si>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</si>
  <si>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</si>
  <si>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</si>
  <si>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</si>
  <si>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</si>
  <si>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</si>
  <si>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</si>
  <si>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</si>
  <si>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</si>
  <si>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</si>
  <si>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</si>
  <si>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</si>
  <si>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</si>
  <si>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</si>
  <si>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</si>
  <si>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</si>
  <si>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</si>
  <si>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</si>
  <si>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</si>
  <si>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</si>
  <si>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</si>
  <si>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</si>
  <si>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</si>
  <si>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</si>
  <si>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</si>
  <si>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</si>
  <si>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</si>
  <si>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</si>
  <si>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</si>
  <si>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</si>
  <si>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</si>
  <si>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</si>
  <si>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</si>
  <si>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</si>
  <si>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</si>
  <si>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</si>
  <si>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</si>
  <si>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</si>
  <si>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</si>
  <si>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</si>
  <si>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</si>
  <si>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</si>
  <si>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</si>
  <si>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</si>
  <si>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</si>
  <si>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</si>
  <si>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</si>
  <si>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</si>
  <si>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</si>
  <si>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</si>
  <si>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</si>
  <si>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</si>
  <si>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</si>
  <si>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</si>
  <si>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</si>
  <si>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</si>
  <si>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</si>
  <si>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</si>
  <si>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</si>
  <si>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</si>
  <si>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</si>
  <si>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</si>
  <si>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</si>
  <si>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</si>
  <si>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</si>
  <si>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</si>
  <si>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</si>
  <si>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</si>
  <si>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</si>
  <si>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</si>
  <si>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</si>
  <si>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</si>
  <si>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</si>
  <si>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</si>
  <si>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</si>
  <si>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</si>
  <si>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</si>
  <si>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</si>
  <si>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</si>
  <si>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</si>
  <si>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</si>
  <si>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</si>
  <si>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</si>
  <si>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</si>
  <si>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</si>
  <si>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</si>
  <si>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</si>
  <si>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</si>
  <si>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</si>
  <si>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</si>
  <si>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</si>
  <si>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</si>
  <si>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</si>
  <si>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</si>
  <si>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</si>
  <si>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</si>
  <si>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</si>
  <si>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</si>
  <si>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</si>
  <si>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</si>
  <si>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</si>
  <si>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</si>
  <si>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</si>
  <si>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</si>
  <si>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</si>
  <si>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</si>
  <si>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</si>
  <si>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</si>
  <si>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</si>
  <si>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</si>
  <si>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</si>
  <si>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</si>
  <si>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</si>
  <si>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</si>
  <si>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</si>
  <si>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</si>
  <si>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</si>
  <si>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</si>
  <si>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</si>
  <si>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</si>
  <si>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</si>
  <si>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</si>
  <si>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</si>
  <si>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</si>
  <si>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</si>
  <si>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</si>
  <si>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</si>
  <si>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</si>
  <si>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</si>
  <si>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</si>
  <si>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</si>
  <si>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</si>
  <si>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</si>
  <si>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</si>
  <si>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</si>
  <si>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</si>
  <si>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</si>
  <si>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</si>
  <si>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</si>
  <si>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</si>
  <si>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</si>
  <si>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</si>
  <si>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</si>
  <si>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</si>
  <si>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</si>
  <si>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</si>
  <si>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</si>
  <si>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</si>
  <si>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</si>
  <si>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</si>
  <si>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</si>
  <si>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</si>
  <si>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</si>
  <si>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</si>
  <si>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</si>
  <si>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</si>
  <si>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</si>
  <si>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</si>
  <si>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</si>
  <si>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</si>
  <si>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</si>
  <si>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</si>
  <si>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</si>
  <si>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</si>
  <si>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</si>
  <si>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</si>
  <si>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</si>
  <si>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</si>
  <si>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</si>
  <si>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</si>
  <si>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</si>
  <si>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</si>
  <si>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</si>
  <si>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</si>
  <si>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</si>
  <si>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</si>
  <si>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</si>
  <si>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</si>
  <si>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</si>
  <si>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</si>
  <si>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</si>
  <si>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</si>
  <si>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</si>
  <si>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</si>
  <si>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</si>
  <si>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</si>
  <si>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</si>
  <si>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</si>
  <si>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</si>
  <si>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</si>
  <si>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</si>
  <si>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</si>
  <si>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</si>
  <si>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</si>
  <si>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</si>
  <si>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</si>
  <si>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</si>
  <si>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</si>
  <si>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</si>
  <si>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</si>
  <si>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</si>
  <si>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</si>
  <si>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</si>
  <si>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</si>
  <si>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</si>
  <si>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</si>
  <si>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</si>
  <si>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</si>
  <si>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</si>
  <si>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</si>
  <si>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</si>
  <si>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</si>
  <si>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</si>
  <si>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</si>
  <si>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</si>
  <si>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</si>
  <si>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</si>
  <si>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</si>
  <si>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</si>
  <si>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</si>
  <si>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</si>
  <si>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</si>
  <si>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</si>
  <si>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</si>
  <si>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</si>
  <si>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</si>
  <si>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</si>
  <si>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</si>
  <si>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</si>
  <si>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</si>
  <si>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</si>
  <si>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</si>
  <si>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</si>
  <si>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</si>
  <si>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</si>
  <si>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</si>
  <si>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</si>
  <si>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</si>
  <si>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</si>
  <si>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</si>
  <si>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</si>
  <si>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</si>
  <si>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</si>
  <si>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</si>
  <si>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</si>
  <si>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</si>
  <si>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</si>
  <si>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</si>
  <si>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</si>
  <si>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</si>
  <si>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</si>
  <si>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</si>
  <si>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</si>
  <si>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</si>
  <si>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</si>
  <si>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</si>
  <si>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</si>
  <si>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</si>
  <si>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</si>
  <si>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</si>
  <si>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</si>
  <si>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</si>
  <si>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</si>
  <si>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</si>
  <si>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</si>
  <si>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</si>
  <si>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</si>
  <si>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</si>
  <si>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</si>
  <si>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</si>
  <si>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</si>
  <si>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</si>
  <si>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</si>
  <si>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</si>
  <si>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</si>
  <si>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</si>
  <si>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</si>
  <si>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</si>
  <si>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</si>
  <si>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</si>
  <si>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</si>
  <si>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</si>
  <si>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</si>
  <si>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</si>
  <si>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</si>
  <si>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</si>
  <si>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</si>
  <si>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</si>
  <si>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</si>
  <si>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</si>
  <si>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</si>
  <si>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</si>
  <si>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</si>
  <si>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</si>
  <si>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</si>
  <si>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</si>
  <si>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</si>
  <si>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</si>
  <si>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</si>
  <si>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</si>
  <si>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</si>
  <si>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</si>
  <si>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</si>
  <si>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</si>
  <si>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</si>
  <si>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</si>
  <si>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</si>
  <si>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</si>
  <si>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</si>
  <si>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</si>
  <si>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</si>
  <si>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</si>
  <si>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</si>
  <si>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</si>
  <si>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</si>
  <si>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</si>
  <si>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</si>
  <si>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</si>
  <si>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</si>
  <si>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</si>
  <si>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</si>
  <si>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</si>
  <si>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</si>
  <si>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</si>
  <si>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</si>
  <si>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</si>
  <si>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</si>
  <si>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</si>
  <si>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</si>
  <si>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</si>
  <si>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</si>
  <si>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</si>
  <si>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</si>
  <si>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</si>
  <si>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</si>
  <si>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</si>
  <si>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</si>
  <si>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</si>
  <si>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</si>
  <si>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</si>
  <si>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</si>
  <si>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</si>
  <si>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</si>
  <si>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</si>
  <si>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</si>
  <si>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</si>
  <si>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</si>
  <si>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</si>
  <si>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</si>
  <si>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</si>
  <si>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</si>
  <si>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</si>
  <si>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</si>
  <si>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</si>
  <si>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</si>
  <si>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</si>
  <si>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</si>
  <si>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</si>
  <si>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</si>
  <si>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</si>
  <si>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</si>
  <si>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</si>
  <si>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</si>
  <si>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</si>
  <si>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</si>
  <si>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</si>
  <si>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</si>
  <si>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</si>
  <si>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</si>
  <si>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</si>
  <si>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</si>
  <si>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</si>
  <si>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</si>
  <si>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</si>
  <si>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</si>
  <si>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</si>
  <si>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</si>
  <si>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</si>
  <si>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</si>
  <si>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</si>
  <si>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</si>
  <si>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</si>
  <si>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</si>
  <si>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</si>
  <si>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</si>
  <si>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</si>
  <si>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</si>
  <si>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</si>
  <si>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</si>
  <si>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</si>
  <si>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</si>
  <si>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</si>
  <si>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</si>
  <si>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</si>
  <si>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</si>
  <si>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</si>
  <si>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</si>
  <si>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</si>
  <si>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</si>
  <si>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</si>
  <si>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</si>
  <si>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</si>
  <si>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</si>
  <si>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</si>
  <si>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</si>
  <si>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</si>
  <si>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</si>
  <si>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</si>
  <si>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</si>
  <si>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</si>
  <si>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</si>
  <si>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</si>
  <si>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</si>
  <si>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</si>
  <si>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</si>
  <si>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</si>
  <si>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</si>
  <si>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</si>
  <si>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</si>
  <si>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</si>
  <si>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</si>
  <si>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</si>
  <si>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</si>
  <si>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</si>
  <si>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</si>
  <si>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</si>
  <si>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</si>
  <si>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</si>
  <si>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</si>
  <si>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</si>
  <si>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</si>
  <si>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</si>
  <si>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</si>
  <si>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</si>
  <si>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</si>
  <si>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</si>
  <si>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</si>
  <si>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</si>
  <si>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</si>
  <si>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</si>
  <si>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</si>
  <si>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</si>
  <si>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</si>
  <si>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</si>
  <si>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</si>
  <si>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</si>
  <si>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</si>
  <si>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</si>
  <si>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</si>
  <si>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</si>
  <si>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</si>
  <si>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</si>
  <si>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</si>
  <si>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</si>
  <si>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</si>
  <si>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</si>
  <si>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</si>
  <si>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</si>
  <si>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</si>
  <si>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</si>
  <si>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</si>
  <si>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</si>
  <si>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</si>
  <si>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</si>
  <si>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</si>
  <si>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</si>
  <si>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</si>
  <si>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</si>
  <si>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</si>
  <si>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</si>
  <si>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</si>
  <si>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</si>
  <si>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</si>
  <si>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</si>
  <si>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</si>
  <si>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</si>
  <si>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</si>
  <si>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</si>
  <si>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</si>
  <si>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</si>
  <si>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</si>
  <si>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</si>
  <si>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</si>
  <si>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</si>
  <si>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</si>
  <si>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</si>
  <si>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</si>
  <si>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</si>
  <si>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</si>
  <si>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</si>
  <si>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</si>
  <si>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</si>
  <si>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</si>
  <si>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</si>
  <si>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</si>
  <si>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</si>
  <si>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</si>
  <si>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</si>
  <si>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</si>
  <si>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</si>
  <si>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</si>
  <si>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</si>
  <si>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</si>
  <si>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</si>
  <si>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</si>
  <si>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</si>
  <si>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</si>
  <si>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</si>
  <si>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</si>
  <si>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</si>
  <si>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</si>
  <si>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</si>
  <si>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</si>
  <si>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</si>
  <si>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</si>
  <si>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</si>
  <si>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</si>
  <si>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</si>
  <si>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</si>
  <si>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</si>
  <si>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</si>
  <si>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</si>
  <si>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</si>
  <si>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</si>
  <si>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</si>
  <si>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</si>
  <si>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</si>
  <si>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</si>
  <si>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</si>
  <si>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</si>
  <si>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</si>
  <si>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</si>
  <si>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</si>
  <si>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</si>
  <si>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</si>
  <si>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</si>
  <si>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</si>
  <si>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</si>
  <si>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</si>
  <si>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</si>
  <si>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</si>
  <si>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</si>
  <si>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</si>
  <si>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</si>
  <si>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</si>
  <si>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</si>
  <si>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</si>
  <si>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</si>
  <si>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</si>
  <si>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</si>
  <si>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</si>
  <si>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</si>
  <si>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</si>
  <si>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</si>
  <si>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</si>
  <si>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</si>
  <si>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</si>
  <si>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</si>
  <si>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</si>
  <si>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</si>
  <si>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</si>
  <si>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</si>
  <si>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</si>
  <si>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</si>
  <si>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</si>
  <si>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</si>
  <si>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</si>
  <si>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</si>
  <si>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</si>
  <si>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</si>
  <si>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</si>
  <si>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</si>
  <si>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</si>
  <si>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</si>
  <si>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</si>
  <si>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</si>
  <si>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</si>
  <si>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</si>
  <si>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</si>
  <si>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</si>
  <si>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</si>
  <si>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</si>
  <si>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</si>
  <si>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</si>
  <si>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</si>
  <si>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</si>
  <si>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</si>
  <si>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</si>
  <si>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</si>
  <si>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</si>
  <si>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</si>
  <si>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</si>
  <si>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</si>
  <si>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</si>
  <si>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</si>
  <si>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</si>
  <si>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</si>
  <si>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</si>
  <si>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</si>
  <si>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</si>
  <si>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</si>
  <si>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</si>
  <si>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</si>
  <si>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</si>
  <si>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</si>
  <si>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</si>
  <si>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</si>
  <si>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</si>
  <si>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</si>
  <si>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</si>
  <si>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</si>
  <si>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</si>
  <si>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</si>
  <si>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</si>
  <si>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</si>
  <si>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</si>
  <si>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</si>
  <si>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</si>
  <si>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</si>
  <si>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</si>
  <si>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</si>
  <si>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</si>
  <si>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</si>
  <si>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</si>
  <si>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</si>
  <si>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</si>
  <si>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</si>
  <si>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</si>
  <si>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</si>
  <si>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</si>
  <si>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</si>
  <si>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</si>
  <si>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</si>
  <si>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</si>
  <si>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</si>
  <si>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</si>
  <si>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</si>
  <si>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</si>
  <si>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</si>
  <si>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</si>
  <si>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</si>
  <si>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</si>
  <si>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</si>
  <si>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</si>
  <si>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</si>
  <si>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</si>
  <si>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</si>
  <si>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</si>
  <si>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</si>
  <si>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</si>
  <si>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</si>
  <si>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</si>
  <si>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</si>
  <si>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</si>
  <si>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</si>
  <si>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</si>
  <si>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</si>
  <si>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</si>
  <si>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</si>
  <si>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</si>
  <si>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</si>
  <si>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</si>
  <si>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</si>
  <si>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</si>
  <si>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</si>
  <si>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</si>
  <si>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</si>
  <si>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</si>
  <si>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</si>
  <si>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</si>
  <si>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</si>
  <si>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</si>
  <si>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</si>
  <si>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</si>
  <si>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</si>
  <si>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</si>
  <si>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</si>
  <si>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</si>
  <si>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</si>
  <si>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</si>
  <si>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</si>
  <si>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</si>
  <si>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</si>
  <si>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</si>
  <si>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</si>
  <si>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</si>
  <si>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</si>
  <si>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</si>
  <si>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</si>
  <si>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</si>
  <si>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</si>
  <si>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</si>
  <si>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</si>
  <si>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</si>
  <si>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</si>
  <si>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</si>
  <si>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</si>
  <si>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</si>
  <si>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</si>
  <si>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</si>
  <si>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</si>
  <si>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</si>
  <si>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</si>
  <si>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</si>
  <si>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</si>
  <si>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</si>
  <si>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</si>
  <si>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</si>
  <si>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</si>
  <si>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</si>
  <si>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</si>
  <si>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</si>
  <si>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</si>
  <si>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</si>
  <si>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</si>
  <si>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</si>
  <si>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</si>
  <si>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</si>
  <si>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</si>
  <si>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</si>
  <si>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</si>
  <si>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</si>
  <si>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</si>
  <si>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</si>
  <si>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</si>
  <si>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</si>
  <si>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</si>
  <si>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</si>
  <si>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</si>
  <si>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</si>
  <si>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</si>
  <si>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</si>
  <si>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</si>
  <si>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</si>
  <si>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</si>
  <si>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</si>
  <si>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</si>
  <si>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</si>
  <si>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</si>
  <si>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</si>
  <si>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</si>
  <si>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</si>
  <si>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</si>
  <si>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</si>
  <si>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</si>
  <si>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</si>
  <si>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</si>
  <si>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</si>
  <si>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</si>
  <si>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</si>
  <si>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</si>
  <si>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</si>
  <si>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</si>
  <si>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</si>
  <si>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</si>
  <si>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</si>
  <si>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</si>
  <si>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</si>
  <si>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</si>
  <si>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</si>
  <si>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</si>
  <si>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</si>
  <si>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</si>
  <si>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</si>
  <si>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</si>
  <si>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</si>
  <si>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</si>
  <si>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</si>
  <si>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</si>
  <si>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</si>
  <si>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</si>
  <si>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</si>
  <si>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</si>
  <si>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</si>
  <si>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</si>
  <si>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</si>
  <si>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</si>
  <si>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</si>
  <si>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</si>
  <si>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</si>
  <si>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</si>
  <si>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</si>
  <si>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</si>
  <si>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</si>
  <si>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</si>
  <si>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</si>
  <si>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</si>
  <si>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</si>
  <si>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</si>
  <si>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</si>
  <si>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</si>
  <si>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</si>
  <si>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</si>
  <si>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</si>
  <si>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</si>
  <si>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</si>
  <si>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</si>
  <si>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</si>
  <si>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</si>
  <si>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</si>
  <si>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</si>
  <si>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</si>
  <si>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</si>
  <si>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</si>
  <si>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</si>
  <si>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</si>
  <si>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</si>
  <si>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</si>
  <si>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</si>
  <si>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</si>
  <si>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</si>
  <si>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</si>
  <si>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</si>
  <si>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</si>
  <si>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</si>
  <si>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</si>
  <si>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</si>
  <si>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</si>
  <si>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</si>
  <si>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</si>
  <si>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</si>
  <si>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</si>
  <si>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</si>
  <si>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</si>
  <si>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</si>
  <si>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</si>
  <si>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</si>
  <si>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</si>
  <si>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</si>
  <si>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</si>
  <si>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</si>
  <si>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</si>
  <si>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</si>
  <si>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</si>
  <si>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</si>
  <si>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</si>
  <si>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</si>
  <si>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</si>
  <si>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</si>
  <si>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</si>
  <si>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</si>
  <si>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</si>
  <si>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</si>
  <si>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</si>
  <si>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</si>
  <si>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</si>
  <si>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</si>
  <si>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</si>
  <si>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</si>
  <si>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</si>
  <si>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</si>
  <si>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</si>
  <si>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</si>
  <si>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</si>
  <si>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</si>
  <si>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</si>
  <si>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</si>
  <si>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</si>
  <si>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</si>
  <si>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</si>
  <si>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</si>
  <si>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</si>
  <si>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</si>
  <si>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</si>
  <si>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</si>
  <si>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</si>
  <si>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</si>
  <si>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</si>
  <si>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</si>
  <si>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</si>
  <si>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</si>
  <si>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</si>
  <si>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</si>
  <si>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</si>
  <si>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</si>
  <si>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</si>
  <si>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</si>
  <si>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</si>
  <si>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</si>
  <si>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</si>
  <si>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</si>
  <si>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</si>
  <si>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</si>
  <si>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</si>
  <si>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</si>
  <si>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</si>
  <si>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</si>
  <si>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</si>
  <si>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</si>
  <si>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</si>
  <si>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</si>
  <si>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</si>
  <si>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</si>
  <si>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</si>
  <si>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</si>
  <si>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</si>
  <si>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</si>
  <si>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</si>
  <si>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</si>
  <si>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</si>
  <si>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</si>
  <si>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</si>
  <si>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</si>
  <si>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</si>
  <si>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</si>
  <si>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</si>
  <si>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</si>
  <si>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</si>
  <si>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</si>
  <si>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</si>
  <si>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</si>
  <si>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</si>
  <si>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</si>
  <si>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</si>
  <si>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</si>
  <si>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</si>
  <si>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</si>
  <si>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</si>
  <si>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</si>
  <si>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</si>
  <si>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</si>
  <si>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</si>
  <si>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</si>
  <si>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</si>
  <si>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</si>
  <si>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</si>
  <si>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</si>
  <si>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</si>
  <si>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</si>
  <si>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</si>
  <si>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</si>
  <si>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</si>
  <si>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</si>
  <si>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</si>
  <si>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</si>
  <si>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</si>
  <si>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</si>
  <si>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</si>
  <si>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</si>
  <si>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</si>
  <si>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</si>
  <si>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</si>
  <si>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</si>
  <si>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</si>
  <si>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</si>
  <si>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</si>
  <si>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</si>
  <si>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</si>
  <si>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</si>
  <si>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</si>
  <si>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</si>
  <si>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</si>
  <si>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</si>
  <si>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</si>
  <si>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</si>
  <si>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</si>
  <si>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</si>
  <si>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</si>
  <si>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</si>
  <si>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</si>
  <si>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</si>
  <si>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</si>
  <si>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</si>
  <si>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</si>
  <si>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</si>
  <si>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</si>
  <si>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</si>
  <si>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</si>
  <si>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</si>
  <si>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</si>
  <si>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</si>
  <si>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</si>
  <si>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</si>
  <si>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</si>
  <si>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</si>
  <si>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</si>
  <si>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</si>
  <si>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</si>
  <si>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</si>
  <si>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</si>
  <si>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</si>
  <si>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</si>
  <si>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</si>
  <si>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</si>
  <si>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</si>
  <si>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</si>
  <si>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</si>
  <si>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</si>
  <si>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</si>
  <si>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</si>
  <si>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</si>
  <si>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</si>
  <si>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</si>
  <si>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</si>
  <si>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</si>
  <si>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</si>
  <si>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</si>
  <si>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</si>
  <si>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</si>
  <si>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</si>
  <si>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</si>
  <si>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</si>
  <si>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</si>
  <si>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</si>
  <si>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</si>
  <si>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</si>
  <si>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</si>
  <si>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</si>
  <si>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</si>
  <si>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</si>
  <si>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</si>
  <si>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</si>
  <si>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</si>
  <si>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</si>
  <si>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</si>
  <si>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</si>
  <si>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</si>
  <si>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</si>
  <si>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</si>
  <si>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</si>
  <si>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</si>
  <si>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</si>
  <si>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</si>
  <si>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</si>
  <si>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</si>
  <si>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</si>
  <si>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</si>
  <si>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</si>
  <si>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</si>
  <si>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</si>
  <si>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</si>
  <si>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</si>
  <si>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</si>
  <si>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</si>
  <si>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</si>
  <si>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</si>
  <si>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</si>
  <si>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</si>
  <si>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</si>
  <si>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</si>
  <si>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</si>
  <si>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</si>
  <si>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</si>
  <si>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</si>
  <si>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</si>
  <si>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</si>
  <si>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</si>
  <si>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</si>
  <si>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</si>
  <si>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</si>
  <si>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</si>
  <si>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</si>
  <si>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</si>
  <si>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</si>
  <si>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</si>
  <si>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</si>
  <si>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</si>
  <si>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</si>
  <si>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</si>
  <si>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</si>
  <si>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</si>
  <si>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</si>
  <si>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</si>
  <si>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</si>
  <si>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</si>
  <si>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</si>
  <si>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</si>
  <si>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</si>
  <si>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</si>
  <si>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</si>
  <si>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</si>
  <si>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</si>
  <si>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</si>
  <si>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</si>
  <si>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</si>
  <si>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</si>
  <si>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</si>
  <si>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</si>
  <si>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</si>
  <si>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</si>
  <si>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</si>
  <si>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</si>
  <si>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</si>
  <si>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</si>
  <si>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</si>
  <si>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</si>
  <si>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</si>
  <si>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</si>
  <si>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</si>
  <si>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</si>
  <si>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</si>
  <si>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</si>
  <si>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</si>
  <si>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</si>
  <si>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</si>
  <si>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</si>
  <si>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</si>
  <si>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</si>
  <si>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</si>
  <si>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</si>
  <si>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</si>
  <si>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</si>
  <si>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</si>
  <si>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</si>
  <si>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</si>
  <si>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</si>
  <si>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</si>
  <si>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</si>
  <si>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</si>
  <si>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</si>
  <si>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</si>
  <si>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</si>
  <si>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</si>
  <si>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</si>
  <si>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</si>
  <si>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</si>
  <si>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</si>
  <si>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</si>
  <si>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</si>
  <si>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</si>
  <si>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</si>
  <si>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</si>
  <si>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</si>
  <si>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</si>
  <si>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</si>
  <si>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</si>
  <si>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</si>
  <si>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</si>
  <si>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</si>
  <si>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</si>
  <si>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</si>
  <si>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</si>
  <si>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</si>
  <si>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</si>
  <si>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</si>
  <si>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</si>
  <si>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</si>
  <si>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</si>
  <si>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</si>
  <si>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</si>
  <si>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</si>
  <si>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</si>
  <si>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</si>
  <si>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</si>
  <si>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</si>
  <si>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</si>
  <si>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</si>
  <si>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</si>
  <si>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</si>
  <si>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</si>
  <si>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</si>
  <si>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</si>
  <si>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</si>
  <si>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</si>
  <si>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</si>
  <si>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</si>
  <si>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</si>
  <si>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</si>
  <si>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</si>
  <si>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</si>
  <si>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</si>
  <si>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</si>
  <si>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</si>
  <si>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</si>
  <si>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</si>
  <si>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</si>
  <si>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</si>
  <si>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</si>
  <si>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</si>
  <si>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</si>
  <si>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</si>
  <si>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</si>
  <si>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</si>
  <si>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</si>
  <si>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</si>
  <si>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</si>
  <si>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</si>
  <si>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</si>
  <si>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</si>
  <si>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</si>
  <si>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</si>
  <si>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</si>
  <si>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</si>
  <si>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</si>
  <si>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</si>
  <si>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</si>
  <si>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</si>
  <si>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</si>
  <si>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</si>
  <si>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</si>
  <si>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</si>
  <si>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</si>
  <si>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</si>
  <si>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</si>
  <si>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</si>
  <si>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</si>
  <si>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</si>
  <si>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</si>
  <si>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</si>
  <si>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</si>
  <si>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</si>
  <si>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</si>
  <si>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</si>
  <si>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</si>
  <si>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</si>
  <si>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</si>
  <si>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</si>
  <si>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</si>
  <si>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</si>
  <si>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</si>
  <si>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</si>
  <si>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</si>
  <si>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</si>
  <si>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</si>
  <si>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</si>
  <si>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</si>
  <si>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</si>
  <si>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</si>
  <si>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</si>
  <si>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</si>
  <si>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</si>
  <si>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</si>
  <si>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</si>
  <si>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</si>
  <si>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</si>
  <si>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</si>
  <si>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</si>
  <si>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</si>
  <si>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</si>
  <si>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</si>
  <si>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</si>
  <si>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</si>
  <si>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</si>
  <si>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</si>
  <si>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</si>
  <si>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</si>
  <si>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</si>
  <si>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</si>
  <si>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</si>
  <si>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</si>
  <si>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</si>
  <si>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</si>
  <si>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</si>
  <si>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</si>
  <si>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</si>
  <si>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</si>
  <si>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</si>
  <si>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</si>
  <si>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</si>
  <si>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</si>
  <si>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</si>
  <si>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</si>
  <si>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</si>
  <si>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</si>
  <si>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</si>
  <si>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</si>
  <si>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</si>
  <si>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</si>
  <si>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</si>
  <si>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</si>
  <si>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</si>
  <si>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</si>
  <si>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</si>
  <si>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</si>
  <si>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</si>
  <si>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</si>
  <si>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</si>
  <si>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</si>
  <si>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</si>
  <si>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</si>
  <si>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</si>
  <si>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</si>
  <si>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</si>
  <si>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</si>
  <si>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</si>
  <si>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</si>
  <si>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</si>
  <si>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</si>
  <si>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</si>
  <si>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</si>
  <si>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</si>
  <si>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</si>
  <si>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</si>
  <si>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</si>
  <si>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</si>
  <si>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</si>
  <si>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</si>
  <si>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</si>
  <si>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</si>
  <si>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</si>
  <si>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</si>
  <si>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</si>
  <si>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</si>
  <si>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</si>
  <si>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</si>
  <si>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</si>
  <si>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</si>
  <si>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</si>
  <si>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</si>
  <si>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</si>
  <si>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</si>
  <si>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</si>
  <si>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</si>
  <si>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</si>
  <si>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</si>
  <si>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</si>
  <si>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</si>
  <si>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</si>
  <si>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</si>
  <si>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</si>
  <si>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</si>
  <si>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</si>
  <si>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</si>
  <si>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</si>
  <si>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</si>
  <si>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</si>
  <si>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</si>
  <si>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</si>
  <si>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</si>
  <si>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</si>
  <si>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</si>
  <si>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</si>
  <si>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</si>
  <si>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</si>
  <si>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</si>
  <si>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</si>
  <si>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</si>
  <si>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</si>
  <si>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</si>
  <si>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</si>
  <si>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</si>
  <si>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</si>
  <si>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</si>
  <si>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</si>
  <si>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</si>
  <si>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</si>
  <si>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</si>
  <si>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</si>
  <si>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</si>
  <si>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</si>
  <si>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</si>
  <si>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</si>
  <si>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</si>
  <si>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</si>
  <si>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</si>
  <si>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</si>
  <si>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</si>
  <si>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</si>
  <si>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</si>
  <si>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</si>
  <si>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</si>
  <si>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</si>
  <si>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</si>
  <si>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</si>
  <si>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</si>
  <si>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</si>
  <si>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</si>
  <si>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</si>
  <si>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</si>
  <si>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</si>
  <si>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</si>
  <si>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</si>
  <si>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</si>
  <si>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</si>
  <si>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</si>
  <si>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</si>
  <si>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</si>
  <si>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</si>
  <si>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</si>
  <si>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</si>
  <si>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</si>
  <si>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</si>
  <si>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</si>
  <si>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</si>
  <si>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</si>
  <si>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</si>
  <si>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</si>
  <si>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</si>
  <si>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</si>
  <si>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</si>
  <si>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</si>
  <si>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</si>
  <si>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</si>
  <si>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</si>
  <si>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</si>
  <si>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</si>
  <si>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</si>
  <si>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</si>
  <si>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</si>
  <si>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</si>
  <si>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</si>
  <si>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</si>
  <si>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</si>
  <si>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</si>
  <si>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</si>
  <si>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</si>
  <si>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</si>
  <si>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</si>
  <si>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</si>
  <si>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</si>
  <si>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</si>
  <si>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</si>
  <si>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</si>
  <si>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</si>
  <si>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</si>
  <si>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</si>
  <si>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</si>
  <si>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</si>
  <si>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</si>
  <si>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</si>
  <si>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</si>
  <si>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</si>
  <si>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</si>
  <si>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</si>
  <si>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</si>
  <si>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</si>
  <si>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</si>
  <si>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</si>
  <si>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</si>
  <si>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</si>
  <si>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</si>
  <si>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</si>
  <si>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</si>
  <si>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</si>
  <si>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</si>
  <si>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</si>
  <si>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</si>
  <si>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</si>
  <si>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</si>
  <si>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</si>
  <si>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</si>
  <si>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</si>
  <si>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</si>
  <si>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</si>
  <si>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</si>
  <si>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</si>
  <si>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</si>
  <si>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</si>
  <si>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</si>
  <si>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</si>
  <si>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</si>
  <si>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</si>
  <si>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</si>
  <si>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</si>
  <si>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</si>
  <si>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</si>
  <si>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</si>
  <si>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</si>
  <si>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</si>
  <si>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</si>
  <si>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</si>
  <si>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</si>
  <si>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</si>
  <si>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</si>
  <si>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</si>
  <si>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</si>
  <si>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</si>
  <si>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</si>
  <si>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</si>
  <si>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</si>
  <si>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</si>
  <si>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</si>
  <si>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</si>
  <si>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</si>
  <si>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</si>
  <si>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</si>
  <si>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</si>
  <si>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</si>
  <si>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</si>
  <si>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</si>
  <si>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</si>
  <si>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</si>
  <si>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</si>
  <si>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</si>
  <si>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</si>
  <si>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</si>
  <si>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</si>
  <si>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</si>
  <si>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</si>
  <si>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</si>
  <si>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</si>
  <si>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</si>
  <si>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</si>
  <si>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</si>
  <si>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</si>
  <si>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</si>
  <si>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</si>
  <si>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</si>
  <si>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</si>
  <si>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</si>
  <si>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</si>
  <si>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</si>
  <si>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</si>
  <si>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</si>
  <si>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</si>
  <si>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</si>
  <si>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</si>
  <si>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</si>
  <si>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</si>
  <si>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</si>
  <si>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</si>
  <si>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</si>
  <si>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</si>
  <si>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</si>
  <si>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</si>
  <si>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</si>
  <si>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</si>
  <si>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</si>
  <si>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</si>
  <si>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</si>
  <si>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</si>
  <si>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</si>
  <si>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</si>
  <si>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</si>
  <si>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</si>
  <si>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</si>
  <si>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</si>
  <si>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</si>
  <si>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</si>
  <si>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</si>
  <si>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</si>
  <si>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</si>
  <si>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</si>
  <si>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</si>
  <si>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</si>
  <si>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</si>
  <si>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</si>
  <si>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</si>
  <si>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</si>
  <si>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</si>
  <si>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</si>
  <si>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</si>
  <si>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</si>
  <si>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</si>
  <si>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</si>
  <si>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</si>
  <si>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</si>
  <si>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</si>
  <si>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</si>
  <si>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</si>
  <si>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</si>
  <si>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</si>
  <si>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</si>
  <si>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</si>
  <si>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</si>
  <si>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</si>
  <si>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</si>
  <si>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</si>
  <si>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</si>
  <si>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</si>
  <si>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</si>
  <si>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</si>
  <si>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</si>
  <si>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</si>
  <si>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</si>
  <si>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</si>
  <si>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</si>
  <si>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</si>
  <si>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</si>
  <si>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</si>
  <si>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</si>
  <si>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</si>
  <si>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</si>
  <si>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</si>
  <si>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</si>
  <si>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</si>
  <si>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</si>
  <si>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</si>
  <si>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</si>
  <si>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</si>
  <si>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</si>
  <si>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</si>
  <si>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</si>
  <si>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</si>
  <si>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</si>
  <si>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</si>
  <si>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</si>
  <si>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</si>
  <si>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</si>
  <si>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</si>
  <si>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</si>
  <si>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</si>
  <si>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</si>
  <si>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</si>
  <si>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</si>
  <si>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</si>
  <si>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</si>
  <si>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</si>
  <si>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</si>
  <si>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</si>
  <si>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</si>
  <si>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</si>
  <si>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</si>
  <si>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</si>
  <si>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</si>
  <si>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</si>
  <si>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</si>
  <si>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</si>
  <si>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</si>
  <si>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</si>
  <si>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</si>
  <si>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</si>
  <si>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</si>
  <si>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</si>
  <si>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</si>
  <si>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</si>
  <si>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</si>
  <si>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</si>
  <si>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</si>
  <si>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</si>
  <si>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</si>
  <si>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</si>
  <si>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</si>
  <si>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</si>
  <si>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</si>
  <si>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</si>
  <si>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</si>
  <si>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</si>
  <si>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</si>
  <si>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</si>
  <si>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</si>
  <si>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</si>
  <si>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</si>
  <si>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</si>
  <si>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</si>
  <si>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</si>
  <si>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</si>
  <si>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</si>
  <si>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</si>
  <si>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</si>
  <si>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</si>
  <si>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</si>
  <si>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</si>
  <si>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</si>
  <si>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</si>
  <si>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</si>
  <si>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</si>
  <si>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</si>
  <si>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</si>
  <si>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</si>
  <si>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</si>
  <si>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</si>
  <si>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</si>
  <si>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</si>
  <si>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</si>
  <si>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</si>
  <si>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</si>
  <si>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</si>
  <si>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</si>
  <si>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</si>
  <si>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</si>
  <si>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</si>
  <si>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</si>
  <si>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</si>
  <si>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</si>
  <si>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</si>
  <si>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</si>
  <si>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</si>
  <si>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</si>
  <si>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</si>
  <si>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</si>
  <si>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</si>
  <si>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</si>
  <si>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</si>
  <si>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</si>
  <si>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</si>
  <si>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</si>
  <si>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</si>
  <si>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</si>
  <si>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</si>
  <si>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</si>
  <si>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</si>
  <si>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</si>
  <si>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</si>
  <si>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</si>
  <si>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</si>
  <si>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</si>
  <si>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</si>
  <si>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</si>
  <si>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</si>
  <si>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</si>
  <si>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</si>
  <si>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</si>
  <si>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</si>
  <si>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</si>
  <si>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</si>
  <si>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</si>
  <si>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</si>
  <si>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</si>
  <si>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</si>
  <si>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</si>
  <si>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</si>
  <si>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</si>
  <si>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</si>
  <si>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</si>
  <si>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</si>
  <si>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</si>
  <si>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</si>
  <si>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</si>
  <si>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</si>
  <si>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</si>
  <si>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</si>
  <si>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</si>
  <si>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</si>
  <si>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</si>
  <si>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</si>
  <si>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</si>
  <si>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</si>
  <si>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</si>
  <si>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</si>
  <si>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</si>
  <si>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</si>
  <si>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</si>
  <si>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</si>
  <si>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</si>
  <si>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</si>
  <si>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</si>
  <si>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</si>
  <si>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</si>
  <si>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</si>
  <si>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</si>
  <si>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</si>
  <si>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</si>
  <si>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</si>
  <si>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</si>
  <si>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</si>
  <si>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</si>
  <si>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</si>
  <si>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</si>
  <si>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</si>
  <si>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</si>
  <si>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</si>
  <si>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</si>
  <si>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</si>
  <si>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</si>
  <si>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</si>
  <si>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</si>
  <si>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</si>
  <si>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</si>
  <si>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</si>
  <si>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</si>
  <si>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</si>
  <si>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</si>
  <si>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</si>
  <si>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</si>
  <si>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</si>
  <si>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</si>
  <si>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</si>
  <si>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</si>
  <si>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</si>
  <si>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</si>
  <si>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</si>
  <si>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</si>
  <si>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</si>
  <si>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</si>
  <si>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</si>
  <si>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</si>
  <si>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</si>
  <si>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</si>
  <si>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</si>
  <si>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</si>
  <si>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</si>
  <si>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</si>
  <si>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</si>
  <si>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</si>
  <si>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</si>
  <si>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</si>
  <si>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</si>
  <si>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</si>
  <si>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</si>
  <si>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</si>
  <si>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</si>
  <si>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</si>
  <si>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</si>
  <si>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</si>
  <si>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</si>
  <si>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</si>
  <si>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</si>
  <si>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</si>
  <si>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</si>
  <si>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</si>
  <si>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</si>
  <si>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</si>
  <si>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</si>
  <si>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</si>
  <si>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</si>
  <si>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</si>
  <si>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</si>
  <si>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</si>
  <si>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</si>
  <si>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</si>
  <si>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</si>
  <si>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</si>
  <si>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</si>
  <si>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</si>
  <si>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</si>
  <si>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</si>
  <si>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</si>
  <si>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</si>
  <si>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</si>
  <si>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</si>
  <si>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</si>
  <si>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</si>
  <si>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</si>
  <si>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</si>
  <si>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</si>
  <si>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</si>
  <si>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</si>
  <si>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</si>
  <si>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</si>
  <si>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</si>
  <si>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</si>
  <si>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</si>
  <si>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</si>
  <si>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</si>
  <si>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</si>
  <si>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</si>
  <si>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</si>
  <si>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</si>
  <si>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</si>
  <si>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</si>
  <si>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</si>
  <si>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</si>
  <si>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</si>
  <si>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</si>
  <si>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</si>
  <si>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</si>
  <si>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</si>
  <si>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</si>
  <si>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</si>
  <si>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</si>
  <si>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</si>
  <si>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</si>
  <si>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</si>
  <si>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</si>
  <si>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</si>
  <si>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</si>
  <si>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</si>
  <si>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</si>
  <si>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</si>
  <si>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</si>
  <si>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</si>
  <si>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</si>
  <si>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</si>
  <si>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</si>
  <si>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</si>
  <si>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</si>
  <si>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</si>
  <si>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</si>
  <si>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</si>
  <si>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</si>
  <si>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</si>
  <si>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</si>
  <si>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</si>
  <si>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</si>
  <si>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</si>
  <si>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</si>
  <si>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</si>
  <si>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</si>
  <si>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</si>
  <si>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</si>
  <si>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</si>
  <si>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</si>
  <si>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</si>
  <si>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</si>
  <si>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</si>
  <si>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</si>
  <si>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</si>
  <si>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</si>
  <si>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</si>
  <si>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</si>
  <si>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</si>
  <si>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</si>
  <si>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</si>
  <si>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</si>
  <si>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</si>
  <si>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</si>
  <si>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</si>
  <si>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</si>
  <si>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</si>
  <si>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</si>
  <si>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</si>
  <si>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</si>
  <si>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</si>
  <si>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</si>
  <si>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</si>
  <si>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</si>
  <si>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</si>
  <si>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</si>
  <si>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</si>
  <si>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</si>
  <si>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</si>
  <si>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</si>
  <si>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</si>
  <si>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</si>
  <si>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</si>
  <si>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</si>
  <si>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</si>
  <si>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</si>
  <si>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</si>
  <si>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</si>
  <si>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</si>
  <si>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</si>
  <si>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</si>
  <si>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</si>
  <si>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</si>
  <si>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</si>
  <si>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</si>
  <si>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</si>
  <si>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</si>
  <si>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</si>
  <si>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</si>
  <si>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</si>
  <si>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</si>
  <si>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</si>
  <si>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</si>
  <si>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</si>
  <si>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</si>
  <si>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</si>
  <si>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</si>
  <si>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</si>
  <si>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</si>
  <si>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</si>
  <si>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</si>
  <si>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</si>
  <si>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</si>
  <si>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</si>
  <si>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</si>
  <si>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</si>
  <si>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</si>
  <si>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</si>
  <si>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</si>
  <si>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</si>
  <si>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</si>
  <si>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</si>
  <si>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</si>
  <si>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</si>
  <si>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</si>
  <si>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</si>
  <si>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</si>
  <si>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</si>
  <si>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</si>
  <si>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</si>
  <si>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</si>
  <si>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</si>
  <si>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</si>
  <si>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</si>
  <si>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</si>
  <si>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</si>
  <si>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</si>
  <si>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</si>
  <si>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</si>
  <si>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</si>
  <si>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</si>
  <si>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</si>
  <si>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</si>
  <si>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</si>
  <si>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</si>
  <si>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</si>
  <si>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</si>
  <si>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</si>
  <si>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</si>
  <si>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</si>
  <si>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</si>
  <si>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</si>
  <si>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</si>
  <si>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</si>
  <si>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</si>
  <si>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</si>
  <si>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</si>
  <si>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</si>
  <si>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</si>
  <si>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</si>
  <si>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</si>
  <si>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</si>
  <si>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</si>
  <si>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</si>
  <si>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</si>
  <si>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</si>
  <si>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</si>
  <si>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</si>
  <si>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</si>
  <si>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</si>
  <si>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</si>
  <si>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</si>
  <si>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</si>
  <si>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</si>
  <si>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</si>
  <si>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</si>
  <si>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</si>
  <si>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</si>
  <si>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</si>
  <si>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</si>
  <si>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</si>
  <si>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</si>
  <si>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</si>
  <si>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</si>
  <si>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</si>
  <si>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</si>
  <si>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</si>
  <si>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</si>
  <si>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</si>
  <si>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</si>
  <si>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</si>
  <si>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</si>
  <si>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</si>
  <si>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</si>
  <si>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</si>
  <si>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</si>
  <si>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</si>
  <si>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</si>
  <si>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</si>
  <si>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</si>
  <si>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</si>
  <si>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</si>
  <si>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</si>
  <si>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</si>
  <si>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</si>
  <si>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</si>
  <si>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</si>
  <si>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</si>
  <si>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</si>
  <si>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</si>
  <si>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</si>
  <si>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</si>
  <si>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</si>
  <si>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</si>
  <si>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</si>
  <si>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</si>
  <si>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</si>
  <si>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</si>
  <si>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</si>
  <si>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</si>
  <si>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</si>
  <si>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</si>
  <si>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</si>
  <si>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</si>
  <si>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</si>
  <si>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</si>
  <si>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</si>
  <si>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</si>
  <si>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</si>
  <si>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</si>
  <si>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</si>
  <si>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</si>
  <si>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</si>
  <si>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</si>
  <si>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</si>
  <si>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</si>
  <si>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</si>
  <si>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</si>
  <si>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</si>
  <si>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</si>
  <si>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</si>
  <si>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</si>
  <si>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</si>
  <si>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</si>
  <si>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</si>
  <si>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</si>
  <si>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</si>
  <si>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</si>
  <si>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</si>
  <si>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</si>
  <si>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</si>
  <si>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</si>
  <si>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</si>
  <si>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</si>
  <si>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</si>
  <si>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</si>
  <si>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</si>
  <si>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</si>
  <si>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</si>
  <si>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</si>
  <si>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</si>
  <si>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</si>
  <si>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</si>
  <si>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</si>
  <si>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</si>
  <si>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</si>
  <si>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</si>
  <si>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</si>
  <si>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</si>
  <si>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</si>
  <si>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</si>
  <si>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</si>
  <si>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</si>
  <si>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</si>
  <si>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</si>
  <si>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</si>
  <si>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</si>
  <si>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</si>
  <si>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</si>
  <si>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</si>
  <si>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</si>
  <si>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</si>
  <si>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</si>
  <si>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</si>
  <si>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</si>
  <si>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</si>
  <si>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</si>
  <si>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</si>
  <si>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</si>
  <si>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</si>
  <si>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</si>
  <si>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</si>
  <si>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</si>
  <si>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</si>
  <si>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</si>
  <si>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</si>
  <si>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</si>
  <si>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</si>
  <si>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</si>
  <si>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</si>
  <si>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</si>
  <si>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</si>
  <si>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</si>
  <si>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</si>
  <si>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</si>
  <si>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</si>
  <si>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</si>
  <si>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</si>
  <si>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</si>
  <si>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</si>
  <si>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</si>
  <si>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</si>
  <si>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</si>
  <si>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</si>
  <si>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</si>
  <si>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</si>
  <si>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</si>
  <si>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</si>
  <si>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</si>
  <si>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</si>
  <si>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</si>
  <si>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</si>
  <si>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</si>
  <si>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</si>
  <si>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</si>
  <si>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</si>
  <si>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</si>
  <si>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</si>
  <si>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</si>
  <si>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</si>
  <si>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</si>
  <si>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</si>
  <si>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</si>
  <si>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</si>
  <si>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</si>
  <si>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</si>
  <si>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</si>
  <si>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</si>
  <si>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</si>
  <si>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</si>
  <si>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</si>
  <si>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</si>
  <si>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</si>
  <si>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</si>
  <si>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</si>
  <si>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</si>
  <si>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</si>
  <si>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</si>
  <si>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</si>
  <si>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</si>
  <si>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</si>
  <si>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</si>
  <si>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</si>
  <si>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</si>
  <si>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</si>
  <si>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</si>
  <si>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</si>
  <si>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</si>
  <si>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</si>
  <si>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</si>
  <si>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</si>
  <si>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</si>
  <si>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</si>
  <si>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</si>
  <si>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</si>
  <si>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</si>
  <si>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</si>
  <si>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</si>
  <si>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</si>
  <si>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</si>
  <si>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</si>
  <si>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</si>
  <si>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</si>
  <si>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</si>
  <si>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</si>
  <si>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</si>
  <si>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</si>
  <si>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</si>
  <si>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</si>
  <si>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</si>
  <si>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</si>
  <si>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</si>
  <si>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</si>
  <si>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</si>
  <si>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</si>
  <si>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</si>
  <si>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</si>
  <si>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</si>
  <si>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</si>
  <si>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</si>
  <si>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</si>
  <si>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</si>
  <si>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</si>
  <si>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</si>
  <si>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</si>
  <si>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</si>
  <si>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</si>
  <si>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</si>
  <si>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</si>
  <si>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</si>
  <si>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</si>
  <si>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</si>
  <si>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</si>
  <si>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</si>
  <si>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</si>
  <si>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</si>
  <si>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</si>
  <si>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</si>
  <si>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</si>
  <si>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</si>
  <si>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</si>
  <si>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</si>
  <si>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</si>
  <si>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</si>
  <si>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</si>
  <si>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</si>
  <si>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</si>
  <si>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</si>
  <si>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</si>
  <si>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</si>
  <si>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</si>
  <si>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</si>
  <si>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</si>
  <si>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</si>
  <si>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</si>
  <si>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</si>
  <si>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</si>
  <si>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</si>
  <si>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</si>
  <si>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</si>
  <si>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</si>
  <si>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</si>
  <si>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</si>
  <si>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</si>
  <si>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</si>
  <si>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</si>
  <si>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</si>
  <si>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</si>
  <si>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</si>
  <si>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</si>
  <si>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</si>
  <si>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</si>
  <si>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</si>
  <si>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</si>
  <si>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</si>
  <si>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</si>
  <si>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</si>
  <si>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</si>
  <si>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</si>
  <si>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</si>
  <si>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</si>
  <si>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</si>
  <si>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</si>
  <si>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</si>
  <si>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</si>
  <si>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</si>
  <si>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</si>
  <si>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</si>
  <si>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</si>
  <si>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</si>
  <si>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</si>
  <si>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</si>
  <si>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</si>
  <si>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</si>
  <si>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</si>
  <si>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</si>
  <si>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</si>
  <si>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</si>
  <si>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</si>
  <si>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</si>
  <si>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</si>
  <si>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</si>
  <si>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</si>
  <si>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</si>
  <si>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</si>
  <si>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</si>
  <si>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</si>
  <si>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</si>
  <si>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</si>
  <si>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</si>
  <si>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</si>
  <si>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</si>
  <si>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</si>
  <si>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</si>
  <si>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</si>
  <si>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</si>
  <si>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</si>
  <si>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</si>
  <si>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</si>
  <si>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</si>
  <si>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</si>
  <si>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</si>
  <si>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</si>
  <si>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</si>
  <si>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</si>
  <si>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</si>
  <si>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</si>
  <si>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</si>
  <si>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</si>
  <si>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</si>
  <si>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</si>
  <si>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</si>
  <si>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</si>
  <si>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</si>
  <si>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</si>
  <si>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</si>
  <si>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</si>
  <si>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</si>
  <si>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</si>
  <si>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</si>
  <si>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</si>
  <si>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</si>
  <si>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</si>
  <si>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</si>
  <si>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</si>
  <si>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</si>
  <si>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</si>
  <si>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</si>
  <si>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</si>
  <si>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</si>
  <si>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</si>
  <si>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</si>
  <si>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</si>
  <si>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</si>
  <si>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</si>
  <si>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</si>
  <si>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</si>
  <si>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</si>
  <si>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</si>
  <si>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</si>
  <si>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</si>
  <si>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</si>
  <si>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</si>
  <si>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</si>
  <si>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</si>
  <si>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</si>
  <si>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</si>
  <si>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</si>
  <si>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</si>
  <si>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</si>
  <si>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</si>
  <si>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</si>
  <si>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</si>
  <si>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</si>
  <si>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</si>
  <si>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</si>
  <si>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</si>
  <si>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</si>
  <si>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</si>
  <si>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</si>
  <si>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</si>
  <si>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</si>
  <si>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</si>
  <si>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</si>
  <si>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</si>
  <si>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</si>
  <si>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</si>
  <si>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</si>
  <si>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</si>
  <si>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</si>
  <si>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</si>
  <si>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</si>
  <si>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</si>
  <si>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</si>
  <si>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</si>
  <si>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</si>
  <si>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</si>
  <si>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</si>
  <si>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</si>
  <si>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</si>
  <si>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</si>
  <si>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</si>
  <si>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</si>
  <si>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</si>
  <si>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</si>
  <si>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</si>
  <si>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</si>
  <si>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</si>
  <si>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</si>
  <si>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</si>
  <si>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</si>
  <si>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</si>
  <si>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</si>
  <si>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</si>
  <si>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</si>
  <si>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</si>
  <si>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</si>
  <si>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</si>
  <si>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</si>
  <si>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</si>
  <si>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</si>
  <si>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</si>
  <si>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</si>
  <si>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</si>
  <si>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</si>
  <si>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</si>
  <si>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</si>
  <si>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</si>
  <si>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</si>
  <si>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</si>
  <si>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</si>
  <si>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</si>
  <si>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</si>
  <si>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</si>
  <si>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</si>
  <si>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</si>
  <si>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</si>
  <si>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</si>
  <si>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</si>
  <si>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</si>
  <si>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</si>
  <si>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</si>
  <si>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</si>
  <si>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</si>
  <si>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</si>
  <si>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</si>
  <si>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</si>
  <si>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</si>
  <si>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</si>
  <si>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</si>
  <si>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</si>
  <si>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</si>
  <si>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</si>
  <si>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</si>
  <si>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</si>
  <si>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</si>
  <si>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</si>
  <si>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</si>
  <si>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</si>
  <si>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</si>
  <si>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</si>
  <si>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</si>
  <si>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</si>
  <si>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</si>
  <si>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</si>
  <si>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</si>
  <si>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</si>
  <si>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</si>
  <si>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</si>
  <si>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</si>
  <si>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</si>
  <si>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</si>
  <si>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</si>
  <si>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</si>
  <si>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</si>
  <si>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</si>
  <si>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</si>
  <si>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</si>
  <si>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</si>
  <si>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</si>
  <si>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</si>
  <si>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</si>
  <si>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</si>
  <si>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</si>
  <si>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</si>
  <si>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</si>
  <si>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</si>
  <si>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</si>
  <si>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</si>
  <si>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</si>
  <si>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</si>
  <si>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</si>
  <si>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</si>
  <si>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</si>
  <si>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</si>
  <si>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</si>
  <si>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</si>
  <si>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</si>
  <si>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</si>
  <si>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</si>
  <si>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</si>
  <si>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</si>
  <si>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</si>
  <si>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</si>
  <si>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</si>
  <si>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</si>
  <si>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</si>
  <si>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</si>
  <si>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</si>
  <si>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</si>
  <si>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</si>
  <si>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</si>
  <si>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</si>
  <si>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</si>
  <si>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</si>
  <si>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</si>
  <si>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</si>
  <si>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</si>
  <si>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</si>
  <si>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</si>
  <si>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</si>
  <si>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</si>
  <si>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</si>
  <si>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</si>
  <si>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</si>
  <si>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</si>
  <si>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</si>
  <si>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</si>
  <si>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</si>
  <si>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</si>
  <si>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</si>
  <si>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</si>
  <si>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</si>
  <si>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</si>
  <si>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</si>
  <si>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</si>
  <si>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</si>
  <si>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</si>
  <si>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</si>
  <si>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</si>
  <si>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</si>
  <si>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</si>
  <si>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</si>
  <si>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</si>
  <si>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</si>
  <si>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</si>
  <si>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</si>
  <si>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</si>
  <si>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</si>
  <si>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</si>
  <si>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</si>
  <si>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</si>
  <si>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</si>
  <si>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</si>
  <si>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</si>
  <si>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</si>
  <si>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</si>
  <si>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</si>
  <si>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</si>
  <si>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</si>
  <si>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</si>
  <si>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</si>
  <si>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</si>
  <si>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</si>
  <si>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</si>
  <si>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</si>
  <si>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</si>
  <si>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</si>
  <si>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</si>
  <si>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</si>
  <si>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</si>
  <si>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</si>
  <si>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</si>
  <si>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</si>
  <si>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</si>
  <si>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</si>
  <si>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</si>
  <si>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</si>
  <si>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</si>
  <si>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</si>
  <si>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</si>
  <si>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</si>
  <si>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</si>
  <si>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</si>
  <si>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</si>
  <si>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</si>
  <si>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</si>
  <si>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</si>
  <si>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</si>
  <si>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</si>
  <si>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</si>
  <si>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</si>
  <si>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</si>
  <si>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</si>
  <si>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</si>
  <si>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</si>
  <si>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</si>
  <si>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</si>
  <si>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</si>
  <si>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</si>
  <si>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</si>
  <si>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</si>
  <si>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</si>
  <si>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</si>
  <si>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</si>
  <si>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</si>
  <si>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</si>
  <si>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</si>
  <si>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</si>
  <si>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</si>
  <si>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</si>
  <si>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</si>
  <si>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</si>
  <si>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</si>
  <si>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</si>
  <si>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</si>
  <si>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</si>
  <si>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</si>
  <si>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</si>
  <si>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</si>
  <si>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</si>
  <si>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</si>
  <si>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</si>
  <si>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</si>
  <si>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</si>
  <si>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</si>
  <si>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</si>
  <si>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</si>
  <si>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</si>
  <si>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</si>
  <si>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</si>
  <si>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</si>
  <si>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</si>
  <si>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</si>
  <si>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</si>
  <si>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</si>
  <si>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</si>
  <si>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</si>
  <si>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</si>
  <si>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</si>
  <si>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</si>
  <si>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</si>
  <si>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</si>
  <si>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</si>
  <si>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</si>
  <si>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</si>
  <si>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</si>
  <si>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</si>
  <si>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</si>
  <si>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</si>
  <si>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</si>
  <si>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</si>
  <si>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</si>
  <si>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</si>
  <si>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</si>
  <si>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</si>
  <si>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</si>
  <si>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</si>
  <si>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</si>
  <si>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</si>
  <si>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</si>
  <si>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</si>
  <si>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</si>
  <si>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</si>
  <si>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</si>
  <si>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</si>
  <si>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</si>
  <si>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</si>
  <si>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</si>
  <si>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</si>
  <si>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</si>
  <si>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</si>
  <si>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</si>
  <si>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</si>
  <si>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</si>
  <si>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</si>
  <si>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</si>
  <si>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</si>
  <si>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</si>
  <si>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</si>
  <si>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</si>
  <si>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</si>
  <si>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</si>
  <si>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</si>
  <si>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</si>
  <si>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</si>
  <si>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</si>
  <si>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</si>
  <si>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</si>
  <si>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</si>
  <si>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</si>
  <si>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</si>
  <si>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</si>
  <si>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</si>
  <si>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</si>
  <si>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</si>
  <si>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</si>
  <si>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</si>
  <si>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</si>
  <si>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</si>
  <si>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</si>
  <si>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</si>
  <si>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</si>
  <si>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</si>
  <si>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</si>
  <si>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</si>
  <si>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</si>
  <si>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</si>
  <si>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</si>
  <si>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</si>
  <si>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</si>
  <si>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</si>
  <si>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</si>
  <si>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</si>
  <si>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</si>
  <si>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</si>
  <si>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</si>
  <si>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</si>
  <si>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</si>
  <si>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</si>
  <si>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</si>
  <si>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</si>
  <si>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</si>
  <si>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</si>
  <si>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</si>
  <si>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</si>
  <si>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</si>
  <si>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</si>
  <si>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</si>
  <si>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</si>
  <si>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</si>
  <si>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</si>
  <si>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</si>
  <si>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</si>
  <si>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</si>
  <si>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</si>
  <si>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</si>
  <si>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</si>
  <si>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</si>
  <si>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</si>
  <si>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</si>
  <si>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</si>
  <si>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</si>
  <si>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</si>
  <si>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</si>
  <si>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</si>
  <si>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</si>
  <si>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</si>
  <si>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</si>
  <si>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</si>
  <si>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</si>
  <si>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</si>
  <si>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</si>
  <si>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</si>
  <si>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</si>
  <si>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</si>
  <si>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</si>
  <si>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</si>
  <si>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</si>
  <si>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</si>
  <si>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</si>
  <si>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</si>
  <si>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</si>
  <si>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</si>
  <si>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</si>
  <si>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</si>
  <si>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</si>
  <si>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</si>
  <si>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</si>
  <si>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</si>
  <si>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</si>
  <si>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</si>
  <si>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</si>
  <si>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</si>
  <si>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</si>
  <si>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</si>
  <si>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</si>
  <si>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</si>
  <si>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</si>
  <si>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</si>
  <si>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</si>
  <si>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</si>
  <si>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</si>
  <si>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</si>
  <si>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</si>
  <si>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</si>
  <si>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</si>
  <si>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</si>
  <si>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</si>
  <si>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</si>
  <si>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</si>
  <si>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</si>
  <si>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</si>
  <si>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</si>
  <si>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</si>
  <si>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</si>
  <si>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</si>
  <si>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</si>
  <si>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</si>
  <si>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</si>
  <si>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</si>
  <si>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</si>
  <si>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</si>
  <si>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</si>
  <si>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</si>
  <si>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</si>
  <si>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</si>
  <si>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</si>
  <si>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</si>
  <si>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</si>
  <si>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</si>
  <si>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</si>
  <si>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</si>
  <si>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</si>
  <si>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</si>
  <si>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</si>
  <si>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</si>
  <si>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</si>
  <si>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</si>
  <si>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</si>
  <si>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</si>
  <si>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</si>
  <si>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</si>
  <si>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</si>
  <si>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</si>
  <si>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</si>
  <si>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</si>
  <si>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</si>
  <si>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</si>
  <si>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</si>
  <si>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</si>
  <si>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</si>
  <si>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</si>
  <si>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</si>
  <si>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</si>
  <si>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</si>
  <si>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</si>
  <si>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</si>
  <si>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</si>
  <si>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</si>
  <si>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</si>
  <si>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</si>
  <si>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</si>
  <si>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</si>
  <si>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</si>
  <si>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</si>
  <si>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</si>
  <si>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</si>
  <si>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</si>
  <si>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</si>
  <si>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</si>
  <si>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</si>
  <si>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</si>
  <si>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</si>
  <si>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</si>
  <si>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</si>
  <si>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</si>
  <si>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</si>
  <si>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</si>
  <si>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</si>
  <si>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</si>
  <si>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</si>
  <si>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</si>
  <si>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</si>
  <si>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</si>
  <si>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</si>
  <si>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</si>
  <si>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</si>
  <si>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</si>
  <si>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</si>
  <si>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</si>
  <si>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</si>
  <si>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</si>
  <si>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</si>
  <si>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</si>
  <si>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</si>
  <si>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</si>
  <si>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</si>
  <si>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</si>
  <si>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</si>
  <si>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</si>
  <si>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</si>
  <si>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</si>
  <si>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</si>
  <si>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</si>
  <si>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</si>
  <si>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</si>
  <si>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</si>
  <si>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</si>
  <si>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</si>
  <si>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</si>
  <si>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</si>
  <si>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</si>
  <si>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</si>
  <si>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</si>
  <si>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</si>
  <si>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</si>
  <si>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</si>
  <si>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</si>
  <si>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</si>
  <si>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</si>
  <si>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</si>
  <si>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</si>
  <si>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</si>
  <si>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</si>
  <si>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</si>
  <si>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</si>
  <si>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</si>
  <si>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</si>
  <si>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</si>
  <si>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</si>
  <si>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</si>
  <si>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</si>
  <si>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</si>
  <si>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</si>
  <si>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</si>
  <si>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</si>
  <si>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</si>
  <si>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</si>
  <si>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</si>
  <si>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</si>
  <si>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</si>
  <si>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</si>
  <si>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</si>
  <si>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</si>
  <si>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</si>
  <si>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</si>
  <si>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</si>
  <si>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</si>
  <si>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</si>
  <si>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</si>
  <si>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</si>
  <si>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</si>
  <si>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</si>
  <si>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</si>
  <si>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</si>
  <si>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</si>
  <si>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</si>
  <si>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</si>
  <si>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</si>
  <si>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</si>
  <si>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</si>
  <si>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</si>
  <si>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</si>
  <si>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</si>
  <si>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</si>
  <si>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</si>
  <si>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</si>
  <si>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</si>
  <si>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</si>
  <si>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</si>
  <si>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</si>
  <si>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</si>
  <si>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</si>
  <si>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</si>
  <si>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</si>
  <si>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</si>
  <si>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</si>
  <si>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</si>
  <si>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</si>
  <si>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</si>
  <si>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</si>
  <si>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</si>
  <si>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</si>
  <si>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</si>
  <si>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</si>
  <si>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</si>
  <si>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</si>
  <si>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</si>
  <si>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</si>
  <si>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</si>
  <si>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</si>
  <si>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</si>
  <si>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</si>
  <si>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</si>
  <si>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</si>
  <si>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</si>
  <si>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</si>
  <si>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</si>
  <si>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</si>
  <si>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</si>
  <si>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</si>
  <si>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</si>
  <si>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</si>
  <si>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</si>
  <si>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</si>
  <si>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</si>
  <si>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</si>
  <si>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</si>
  <si>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</si>
  <si>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</si>
  <si>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</si>
  <si>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</si>
  <si>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</si>
  <si>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</si>
  <si>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</si>
  <si>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</si>
  <si>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</si>
  <si>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</si>
  <si>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</si>
  <si>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</si>
  <si>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</si>
  <si>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</si>
  <si>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</si>
  <si>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</si>
  <si>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</si>
  <si>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</si>
  <si>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</si>
  <si>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</si>
  <si>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</si>
  <si>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</si>
  <si>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</si>
  <si>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</si>
  <si>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</si>
  <si>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</si>
  <si>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</si>
  <si>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</si>
  <si>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</si>
  <si>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</si>
  <si>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</si>
  <si>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</si>
  <si>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</si>
  <si>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</si>
  <si>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</si>
  <si>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</si>
  <si>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</si>
  <si>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</si>
  <si>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</si>
  <si>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</si>
  <si>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</si>
  <si>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</si>
  <si>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</si>
  <si>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</si>
  <si>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</si>
  <si>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</si>
  <si>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</si>
  <si>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</si>
  <si>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</si>
  <si>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</si>
  <si>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</si>
  <si>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</si>
  <si>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</si>
  <si>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</si>
  <si>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</si>
  <si>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</si>
  <si>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</si>
  <si>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</si>
  <si>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</si>
  <si>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</si>
  <si>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</si>
  <si>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</si>
  <si>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</si>
  <si>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</si>
  <si>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</si>
  <si>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</si>
  <si>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</si>
  <si>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</si>
  <si>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</si>
  <si>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</si>
  <si>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</si>
  <si>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</si>
  <si>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</si>
  <si>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</si>
  <si>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</si>
  <si>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</si>
  <si>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</si>
  <si>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</si>
  <si>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</si>
  <si>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</si>
  <si>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</si>
  <si>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</si>
  <si>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</si>
  <si>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</si>
  <si>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</si>
  <si>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</si>
  <si>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</si>
  <si>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</si>
  <si>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</si>
  <si>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</si>
  <si>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</si>
  <si>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</si>
  <si>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</si>
  <si>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</si>
  <si>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</si>
  <si>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</si>
  <si>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</si>
  <si>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</si>
  <si>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</si>
  <si>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</si>
  <si>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</si>
  <si>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</si>
  <si>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</si>
  <si>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</si>
  <si>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</si>
  <si>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</si>
  <si>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</si>
  <si>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</si>
  <si>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</si>
  <si>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</si>
  <si>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</si>
  <si>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</si>
  <si>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</si>
  <si>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</si>
  <si>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</si>
  <si>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</si>
  <si>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</si>
  <si>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</si>
  <si>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</si>
  <si>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</si>
  <si>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</si>
  <si>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</si>
  <si>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</si>
  <si>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</si>
  <si>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</si>
  <si>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</si>
  <si>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</si>
  <si>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</si>
  <si>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</si>
  <si>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</si>
  <si>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</si>
  <si>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</si>
  <si>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</si>
  <si>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</si>
  <si>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</si>
  <si>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</si>
  <si>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</si>
  <si>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</si>
  <si>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</si>
  <si>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</si>
  <si>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</si>
  <si>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</si>
  <si>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</si>
  <si>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</si>
  <si>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</si>
  <si>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</si>
  <si>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</si>
  <si>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</si>
  <si>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</si>
  <si>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</si>
  <si>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</si>
  <si>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</si>
  <si>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</si>
  <si>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</si>
  <si>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</si>
  <si>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</si>
  <si>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</si>
  <si>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</si>
  <si>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</si>
  <si>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</si>
  <si>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</si>
  <si>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</si>
  <si>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</si>
  <si>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</si>
  <si>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</si>
  <si>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</si>
  <si>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</si>
  <si>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</si>
  <si>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</si>
  <si>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</si>
  <si>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</si>
  <si>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</si>
  <si>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</si>
  <si>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</si>
  <si>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</si>
  <si>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</si>
  <si>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</si>
  <si>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</si>
  <si>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</si>
  <si>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</si>
  <si>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</si>
  <si>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</si>
  <si>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</si>
  <si>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</si>
  <si>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</si>
  <si>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</si>
  <si>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</si>
  <si>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</si>
  <si>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</si>
  <si>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</si>
  <si>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</si>
  <si>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</si>
  <si>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</si>
  <si>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</si>
  <si>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</si>
  <si>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</si>
  <si>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</si>
  <si>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</si>
  <si>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</si>
  <si>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</si>
  <si>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</si>
  <si>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</si>
  <si>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</si>
  <si>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</si>
  <si>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</si>
  <si>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</si>
  <si>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</si>
  <si>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</si>
  <si>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</si>
  <si>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</si>
  <si>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</si>
  <si>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</si>
  <si>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</si>
  <si>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</si>
  <si>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</si>
  <si>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</si>
  <si>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</si>
  <si>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</si>
  <si>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</si>
  <si>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</si>
  <si>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</si>
  <si>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</si>
  <si>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</si>
  <si>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</si>
  <si>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</si>
  <si>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</si>
  <si>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</si>
  <si>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</si>
  <si>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</si>
  <si>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</si>
  <si>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</si>
  <si>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</si>
  <si>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</si>
  <si>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</si>
  <si>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</si>
  <si>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</si>
  <si>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</si>
  <si>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</si>
  <si>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</si>
  <si>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</si>
  <si>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</si>
  <si>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</si>
  <si>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</si>
  <si>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</si>
  <si>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</si>
  <si>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</si>
  <si>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</si>
  <si>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</si>
  <si>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</si>
  <si>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</si>
  <si>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</si>
  <si>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</si>
  <si>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</si>
  <si>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</si>
  <si>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</si>
  <si>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</si>
  <si>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</si>
  <si>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</si>
  <si>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</si>
  <si>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</si>
  <si>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</si>
  <si>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</si>
  <si>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</si>
  <si>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</si>
  <si>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</si>
  <si>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</si>
  <si>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</si>
  <si>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</si>
  <si>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</si>
  <si>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</si>
  <si>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</si>
  <si>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</si>
  <si>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</si>
  <si>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</si>
  <si>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</si>
  <si>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</si>
  <si>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</si>
  <si>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</si>
  <si>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</si>
  <si>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</si>
  <si>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</si>
  <si>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</si>
  <si>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</si>
  <si>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</si>
  <si>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</si>
  <si>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</si>
  <si>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</si>
  <si>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</si>
  <si>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</si>
  <si>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</si>
  <si>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</si>
  <si>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</si>
  <si>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</si>
  <si>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</si>
  <si>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</si>
  <si>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</si>
  <si>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</si>
  <si>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</si>
  <si>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</si>
  <si>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</si>
  <si>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</si>
  <si>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</si>
  <si>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</si>
  <si>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</si>
  <si>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</si>
  <si>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</si>
  <si>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</si>
  <si>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</si>
  <si>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</si>
  <si>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</si>
  <si>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</si>
  <si>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</si>
  <si>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</si>
  <si>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</si>
  <si>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</si>
  <si>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</si>
  <si>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</si>
  <si>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</si>
  <si>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</si>
  <si>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</si>
  <si>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</si>
  <si>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</si>
  <si>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</si>
  <si>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</si>
  <si>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</si>
  <si>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</si>
  <si>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</si>
  <si>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</si>
  <si>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</si>
  <si>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</si>
  <si>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</si>
  <si>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</si>
  <si>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</si>
  <si>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</si>
  <si>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</si>
  <si>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</si>
  <si>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</si>
  <si>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</si>
  <si>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</si>
  <si>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</si>
  <si>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</si>
  <si>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</si>
  <si>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</si>
  <si>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</si>
  <si>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</si>
  <si>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</si>
  <si>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</si>
  <si>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</si>
  <si>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</si>
  <si>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</si>
  <si>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</si>
  <si>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</si>
  <si>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</si>
  <si>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</si>
  <si>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</si>
  <si>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</si>
  <si>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</si>
  <si>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</si>
  <si>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</si>
  <si>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</si>
  <si>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</si>
  <si>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</si>
  <si>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</si>
  <si>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</si>
  <si>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</si>
  <si>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</si>
  <si>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</si>
  <si>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</si>
  <si>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</si>
  <si>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</si>
  <si>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</si>
  <si>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</si>
  <si>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</si>
  <si>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</si>
  <si>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</si>
  <si>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</si>
  <si>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</si>
  <si>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</si>
  <si>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</si>
  <si>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</si>
  <si>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</si>
  <si>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</si>
  <si>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</si>
  <si>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</si>
  <si>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</si>
  <si>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</si>
  <si>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</si>
  <si>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</si>
  <si>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</si>
  <si>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</si>
  <si>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</si>
  <si>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</si>
  <si>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</si>
  <si>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</si>
  <si>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</si>
  <si>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</si>
  <si>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</si>
  <si>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</si>
  <si>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</si>
  <si>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</si>
  <si>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</si>
  <si>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</si>
  <si>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</si>
  <si>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</si>
  <si>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</si>
  <si>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</si>
  <si>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</si>
  <si>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</si>
  <si>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</si>
  <si>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</si>
  <si>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</si>
  <si>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</si>
  <si>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</si>
  <si>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</si>
  <si>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</si>
  <si>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</si>
  <si>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</si>
  <si>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</si>
  <si>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</si>
  <si>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</si>
  <si>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</si>
  <si>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</si>
  <si>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</si>
  <si>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</si>
  <si>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</si>
  <si>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</si>
  <si>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</si>
  <si>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</si>
  <si>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</si>
  <si>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</si>
  <si>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</si>
  <si>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</si>
  <si>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</si>
  <si>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</si>
  <si>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</si>
  <si>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</si>
  <si>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</si>
  <si>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</si>
  <si>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</si>
  <si>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</si>
  <si>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</si>
  <si>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</si>
  <si>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</si>
  <si>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</si>
  <si>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</si>
  <si>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</si>
  <si>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</si>
  <si>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</si>
  <si>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</si>
  <si>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</si>
  <si>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</si>
  <si>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</si>
  <si>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</si>
  <si>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</si>
  <si>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</si>
  <si>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</si>
  <si>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</si>
  <si>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</si>
  <si>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</si>
  <si>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</si>
  <si>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</si>
  <si>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</si>
  <si>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</si>
  <si>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</si>
  <si>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</si>
  <si>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</si>
  <si>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</si>
  <si>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</si>
  <si>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</si>
  <si>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</si>
  <si>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</si>
  <si>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</si>
  <si>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</si>
  <si>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</si>
  <si>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</si>
  <si>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</si>
  <si>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</si>
  <si>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</si>
  <si>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</si>
  <si>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</si>
  <si>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</si>
  <si>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</si>
  <si>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</si>
  <si>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</si>
  <si>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</si>
  <si>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</si>
  <si>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</si>
  <si>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</si>
  <si>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</si>
  <si>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</si>
  <si>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</si>
  <si>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</si>
  <si>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</si>
  <si>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</si>
  <si>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</si>
  <si>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</si>
  <si>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</si>
  <si>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</si>
  <si>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</si>
  <si>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</si>
  <si>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</si>
  <si>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</si>
  <si>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</si>
  <si>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</si>
  <si>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</si>
  <si>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</si>
  <si>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</si>
  <si>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</si>
  <si>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</si>
  <si>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</si>
  <si>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</si>
  <si>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</si>
  <si>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</si>
  <si>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</si>
  <si>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</si>
  <si>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</si>
  <si>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</si>
  <si>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</si>
  <si>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</si>
  <si>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</si>
  <si>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</si>
  <si>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</si>
  <si>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</si>
  <si>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</si>
  <si>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</si>
  <si>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</si>
  <si>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</si>
  <si>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</si>
  <si>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</si>
  <si>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</si>
  <si>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</si>
  <si>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</si>
  <si>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</si>
  <si>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</si>
  <si>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</si>
  <si>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</si>
  <si>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</si>
  <si>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</si>
  <si>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</si>
  <si>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</si>
  <si>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</si>
  <si>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</si>
  <si>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</si>
  <si>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</si>
  <si>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</si>
  <si>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</si>
  <si>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</si>
  <si>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</si>
  <si>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</si>
  <si>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</si>
  <si>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</si>
  <si>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</si>
  <si>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</si>
  <si>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</si>
  <si>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</si>
  <si>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</si>
  <si>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</si>
  <si>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</si>
  <si>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</si>
  <si>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</si>
  <si>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</si>
  <si>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</si>
  <si>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</si>
  <si>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</si>
  <si>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</si>
  <si>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</si>
  <si>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</si>
  <si>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</si>
  <si>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</si>
  <si>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</si>
  <si>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</si>
  <si>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</si>
  <si>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</si>
  <si>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</si>
  <si>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</si>
  <si>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</si>
  <si>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</si>
  <si>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</si>
  <si>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</si>
  <si>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</si>
  <si>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</si>
  <si>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</si>
  <si>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</si>
  <si>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</si>
  <si>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</si>
  <si>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</si>
  <si>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</si>
  <si>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</si>
  <si>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</si>
  <si>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</si>
  <si>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</si>
  <si>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</si>
  <si>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</si>
  <si>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</si>
  <si>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</si>
  <si>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</si>
  <si>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</si>
  <si>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</si>
  <si>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</si>
  <si>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</si>
  <si>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</si>
  <si>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</si>
  <si>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</si>
  <si>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</si>
  <si>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</si>
  <si>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</si>
  <si>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</si>
  <si>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</si>
  <si>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</si>
  <si>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</si>
  <si>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</si>
  <si>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</si>
  <si>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</si>
  <si>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</si>
  <si>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</si>
  <si>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</si>
  <si>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</si>
  <si>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</si>
  <si>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</si>
  <si>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</si>
  <si>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</si>
  <si>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</si>
  <si>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</si>
  <si>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</si>
  <si>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</si>
  <si>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</si>
  <si>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</si>
  <si>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</si>
  <si>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</si>
  <si>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</si>
  <si>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</si>
  <si>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</si>
  <si>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</si>
  <si>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</si>
  <si>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</si>
  <si>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</si>
  <si>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</si>
  <si>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</si>
  <si>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</si>
  <si>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</si>
  <si>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</si>
  <si>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</si>
  <si>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</si>
  <si>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</si>
  <si>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</si>
  <si>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</si>
  <si>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</si>
  <si>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</si>
  <si>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</si>
  <si>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</si>
  <si>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</si>
  <si>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</si>
  <si>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</si>
  <si>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</si>
  <si>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</si>
  <si>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</si>
  <si>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</si>
  <si>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</si>
  <si>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</si>
  <si>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</si>
  <si>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</si>
  <si>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</si>
  <si>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</si>
  <si>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</si>
  <si>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</si>
  <si>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</si>
  <si>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</si>
  <si>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</si>
  <si>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</si>
  <si>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</si>
  <si>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</si>
  <si>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</si>
  <si>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</si>
  <si>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</si>
  <si>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</si>
  <si>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</si>
  <si>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</si>
  <si>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</si>
  <si>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</si>
  <si>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</si>
  <si>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</si>
  <si>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</si>
  <si>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</si>
  <si>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</si>
  <si>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</si>
  <si>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</si>
  <si>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</si>
  <si>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</si>
  <si>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</si>
  <si>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</si>
  <si>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</si>
  <si>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</si>
  <si>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</si>
  <si>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</si>
  <si>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</si>
  <si>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</si>
  <si>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</si>
  <si>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</si>
  <si>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</si>
  <si>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</si>
  <si>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</si>
  <si>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</si>
  <si>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</si>
  <si>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</si>
  <si>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</si>
  <si>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</si>
  <si>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</si>
  <si>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</si>
  <si>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</si>
  <si>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</si>
  <si>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</si>
  <si>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</si>
  <si>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</si>
  <si>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</si>
  <si>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</si>
  <si>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</si>
  <si>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</si>
  <si>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</si>
  <si>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</si>
  <si>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</si>
  <si>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</si>
  <si>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</si>
  <si>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</si>
  <si>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</si>
  <si>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</si>
  <si>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</si>
  <si>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</si>
  <si>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</si>
  <si>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</si>
  <si>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</si>
  <si>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</si>
  <si>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</si>
  <si>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</si>
  <si>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</si>
  <si>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</si>
  <si>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</si>
  <si>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</si>
  <si>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</si>
  <si>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</si>
  <si>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</si>
  <si>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</si>
  <si>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</si>
  <si>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</si>
  <si>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</si>
  <si>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</si>
  <si>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</si>
  <si>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</si>
  <si>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</si>
  <si>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</si>
  <si>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</si>
  <si>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</si>
  <si>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</si>
  <si>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</si>
  <si>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</si>
  <si>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</si>
  <si>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</si>
  <si>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</si>
  <si>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</si>
  <si>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</si>
  <si>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</si>
  <si>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</si>
  <si>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</si>
  <si>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</si>
  <si>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</si>
  <si>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</si>
  <si>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</si>
  <si>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</si>
  <si>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</si>
  <si>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</si>
  <si>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</si>
  <si>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</si>
  <si>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</si>
  <si>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</si>
  <si>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</si>
  <si>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</si>
  <si>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</si>
  <si>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</si>
  <si>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</si>
  <si>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</si>
  <si>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</si>
  <si>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</si>
  <si>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</si>
  <si>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</si>
  <si>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</si>
  <si>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</si>
  <si>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</si>
  <si>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</si>
  <si>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</si>
  <si>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</si>
  <si>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</si>
  <si>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</si>
  <si>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</si>
  <si>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</si>
  <si>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</si>
  <si>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</si>
  <si>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</si>
  <si>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</si>
  <si>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</si>
  <si>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</si>
  <si>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</si>
  <si>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</si>
  <si>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</si>
  <si>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</si>
  <si>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</si>
  <si>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</si>
  <si>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</si>
  <si>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</si>
  <si>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</si>
  <si>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</si>
  <si>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</si>
  <si>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</si>
  <si>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</si>
  <si>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</si>
  <si>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</si>
  <si>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</si>
  <si>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</si>
  <si>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</si>
  <si>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</si>
  <si>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</si>
  <si>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</si>
  <si>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</si>
  <si>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</si>
  <si>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</si>
  <si>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</si>
  <si>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</si>
  <si>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</si>
  <si>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</si>
  <si>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</si>
  <si>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</si>
  <si>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</si>
  <si>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</si>
  <si>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</si>
  <si>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</si>
  <si>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</si>
  <si>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</si>
  <si>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</si>
  <si>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</si>
  <si>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</si>
  <si>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</si>
  <si>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</si>
  <si>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</si>
  <si>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</si>
  <si>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</si>
  <si>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</si>
  <si>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</si>
  <si>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</si>
  <si>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</si>
  <si>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</si>
  <si>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</si>
  <si>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</si>
  <si>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</si>
  <si>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</si>
  <si>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</si>
  <si>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</si>
  <si>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</si>
  <si>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</si>
  <si>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</si>
  <si>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</si>
  <si>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</si>
  <si>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</si>
  <si>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</si>
  <si>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</si>
  <si>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</si>
  <si>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</si>
  <si>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</si>
  <si>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</si>
  <si>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</si>
  <si>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</si>
  <si>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</si>
  <si>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</si>
  <si>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</si>
  <si>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</si>
  <si>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</si>
  <si>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</si>
  <si>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</si>
  <si>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</si>
  <si>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</si>
  <si>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</si>
  <si>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</si>
  <si>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</si>
  <si>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</si>
  <si>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</si>
  <si>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</si>
  <si>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</si>
  <si>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</si>
  <si>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</si>
  <si>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</si>
  <si>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</si>
  <si>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</si>
  <si>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</si>
  <si>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</si>
  <si>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</si>
  <si>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</si>
  <si>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</si>
  <si>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</si>
  <si>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</si>
  <si>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</si>
  <si>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</si>
  <si>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</si>
  <si>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</si>
  <si>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</si>
  <si>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</si>
  <si>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</si>
  <si>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</si>
  <si>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</si>
  <si>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</si>
  <si>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</si>
  <si>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</si>
  <si>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</si>
  <si>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</si>
  <si>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</si>
  <si>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</si>
  <si>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</si>
  <si>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</si>
  <si>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</si>
  <si>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</si>
  <si>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</si>
  <si>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</si>
  <si>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</si>
  <si>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</si>
  <si>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</si>
  <si>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</si>
  <si>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</si>
  <si>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</si>
  <si>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</si>
  <si>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</si>
  <si>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</si>
  <si>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</si>
  <si>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</si>
  <si>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</si>
  <si>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</si>
  <si>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</si>
  <si>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</si>
  <si>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</si>
  <si>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</si>
  <si>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</si>
  <si>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</si>
  <si>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</si>
  <si>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</si>
  <si>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</si>
  <si>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</si>
  <si>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</si>
  <si>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</si>
  <si>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</si>
  <si>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</si>
  <si>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</si>
  <si>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</si>
  <si>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</si>
  <si>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</si>
  <si>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</si>
  <si>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</si>
  <si>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</si>
  <si>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</si>
  <si>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</si>
  <si>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</si>
  <si>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</si>
  <si>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</si>
  <si>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</si>
  <si>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</si>
  <si>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</si>
  <si>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</si>
  <si>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</si>
  <si>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</si>
  <si>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</si>
  <si>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</si>
  <si>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</si>
  <si>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</si>
  <si>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</si>
  <si>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</si>
  <si>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</si>
  <si>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</si>
  <si>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</si>
  <si>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</si>
  <si>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</si>
  <si>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</si>
  <si>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</si>
  <si>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</si>
  <si>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</si>
  <si>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</si>
  <si>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</si>
  <si>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</si>
  <si>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</si>
  <si>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</si>
  <si>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</si>
  <si>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</si>
  <si>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</si>
  <si>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</si>
  <si>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</si>
  <si>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</si>
  <si>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</si>
  <si>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</si>
  <si>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</si>
  <si>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</si>
  <si>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</si>
  <si>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</si>
  <si>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</si>
  <si>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</si>
  <si>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</si>
  <si>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</si>
  <si>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</si>
  <si>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</si>
  <si>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</si>
  <si>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</si>
  <si>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</si>
  <si>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</si>
  <si>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</si>
  <si>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</si>
  <si>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</si>
  <si>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</si>
  <si>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</si>
  <si>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</si>
  <si>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</si>
  <si>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</si>
  <si>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</si>
  <si>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</si>
  <si>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</si>
  <si>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</si>
  <si>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</si>
  <si>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</si>
  <si>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</si>
  <si>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</si>
  <si>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</si>
  <si>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</si>
  <si>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</si>
  <si>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</si>
  <si>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</si>
  <si>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</si>
  <si>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</si>
  <si>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</si>
  <si>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</si>
  <si>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</si>
  <si>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</si>
  <si>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</si>
  <si>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</si>
  <si>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</si>
  <si>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</si>
  <si>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</si>
  <si>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</si>
  <si>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</si>
  <si>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</si>
  <si>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</si>
  <si>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</si>
  <si>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</si>
  <si>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</si>
  <si>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</si>
  <si>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</si>
  <si>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</si>
  <si>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</si>
  <si>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</si>
  <si>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</si>
  <si>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</si>
  <si>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</si>
  <si>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</si>
  <si>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</si>
  <si>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</si>
  <si>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</si>
  <si>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</si>
  <si>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</si>
  <si>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</si>
  <si>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</si>
  <si>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</si>
  <si>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</si>
  <si>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</si>
  <si>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</si>
  <si>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</si>
  <si>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</si>
  <si>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</si>
  <si>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</si>
  <si>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</si>
  <si>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</si>
  <si>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</si>
  <si>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</si>
  <si>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</si>
  <si>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</si>
  <si>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</si>
  <si>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</si>
  <si>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</si>
  <si>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</si>
  <si>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</si>
  <si>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</si>
  <si>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</si>
  <si>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</si>
  <si>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</si>
  <si>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</si>
  <si>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</si>
  <si>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</si>
  <si>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</si>
  <si>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</si>
  <si>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</si>
  <si>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</si>
  <si>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</si>
  <si>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</si>
  <si>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</si>
  <si>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</si>
  <si>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</si>
  <si>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</si>
  <si>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</si>
  <si>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</si>
  <si>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</si>
  <si>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</si>
  <si>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</si>
  <si>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</si>
  <si>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</si>
  <si>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</si>
  <si>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</si>
  <si>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</si>
  <si>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</si>
  <si>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</si>
  <si>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</si>
  <si>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</si>
  <si>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</si>
  <si>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</si>
  <si>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</si>
  <si>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</si>
  <si>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</si>
  <si>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</si>
  <si>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</si>
  <si>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</si>
  <si>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</si>
  <si>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</si>
  <si>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</si>
  <si>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</si>
  <si>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</si>
  <si>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</si>
  <si>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</si>
  <si>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</si>
  <si>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</si>
  <si>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</si>
  <si>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</si>
  <si>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</si>
  <si>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</si>
  <si>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</si>
  <si>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</si>
  <si>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</si>
  <si>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</si>
  <si>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</si>
  <si>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</si>
  <si>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</si>
  <si>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</si>
  <si>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</si>
  <si>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</si>
  <si>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</si>
  <si>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</si>
  <si>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</si>
  <si>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</si>
  <si>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</si>
  <si>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</si>
  <si>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</si>
  <si>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</si>
  <si>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</si>
  <si>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</si>
  <si>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</si>
  <si>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</si>
  <si>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</si>
  <si>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</si>
  <si>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</si>
  <si>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</si>
  <si>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</si>
  <si>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</si>
  <si>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</si>
  <si>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</si>
  <si>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</si>
  <si>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</si>
  <si>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</si>
  <si>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</si>
  <si>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</si>
  <si>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</si>
  <si>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</si>
  <si>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</si>
  <si>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</si>
  <si>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</si>
  <si>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</si>
  <si>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</si>
  <si>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</si>
  <si>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</si>
  <si>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</si>
  <si>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</si>
  <si>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</si>
  <si>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</si>
  <si>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</si>
  <si>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</si>
  <si>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</si>
  <si>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</si>
  <si>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</si>
  <si>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</si>
  <si>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</si>
  <si>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</si>
  <si>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</si>
  <si>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</si>
  <si>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</si>
  <si>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</si>
  <si>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</si>
  <si>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</si>
  <si>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</si>
  <si>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</si>
  <si>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</si>
  <si>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</si>
  <si>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</si>
  <si>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</si>
  <si>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</si>
  <si>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</si>
  <si>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</si>
  <si>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</si>
  <si>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</si>
  <si>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</si>
  <si>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</si>
  <si>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</si>
  <si>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</si>
  <si>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</si>
  <si>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</si>
  <si>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</si>
  <si>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</si>
  <si>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</si>
  <si>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</si>
  <si>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</si>
  <si>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</si>
  <si>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</si>
  <si>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</si>
  <si>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</si>
  <si>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</si>
  <si>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</si>
  <si>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</si>
  <si>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</si>
  <si>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</si>
  <si>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</si>
  <si>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</si>
  <si>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</si>
  <si>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</si>
  <si>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</si>
  <si>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</si>
  <si>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</si>
  <si>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</si>
  <si>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</si>
  <si>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</si>
  <si>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</si>
  <si>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</si>
  <si>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</si>
  <si>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</si>
  <si>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</si>
  <si>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</si>
  <si>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</si>
  <si>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</si>
  <si>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</si>
  <si>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</si>
  <si>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</si>
  <si>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</si>
  <si>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</si>
  <si>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</si>
  <si>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</si>
  <si>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</si>
  <si>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</si>
  <si>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</si>
  <si>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</si>
  <si>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</si>
  <si>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</si>
  <si>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</si>
  <si>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</si>
  <si>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</si>
  <si>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</si>
  <si>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</si>
  <si>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</si>
  <si>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</si>
  <si>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</si>
  <si>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</si>
  <si>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</si>
  <si>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</si>
  <si>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</si>
  <si>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</si>
  <si>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</si>
  <si>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</si>
  <si>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</si>
  <si>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</si>
  <si>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</si>
  <si>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</si>
  <si>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</si>
  <si>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</si>
  <si>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</si>
  <si>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</si>
  <si>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</si>
  <si>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</si>
  <si>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</si>
  <si>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</si>
  <si>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</si>
  <si>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</si>
  <si>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</si>
  <si>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</si>
  <si>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</si>
  <si>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</si>
  <si>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</si>
  <si>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</si>
  <si>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</si>
  <si>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</si>
  <si>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</si>
  <si>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</si>
  <si>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</si>
  <si>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</si>
  <si>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</si>
  <si>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</si>
  <si>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</si>
  <si>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</si>
  <si>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</si>
  <si>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</si>
  <si>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</si>
  <si>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</si>
  <si>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</si>
  <si>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</si>
  <si>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</si>
  <si>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</si>
  <si>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</si>
  <si>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</si>
  <si>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</si>
  <si>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</si>
  <si>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</si>
  <si>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</si>
  <si>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</si>
  <si>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</si>
  <si>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</si>
  <si>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</si>
  <si>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</si>
  <si>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</si>
  <si>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</si>
  <si>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</si>
  <si>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</si>
  <si>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</si>
  <si>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</si>
  <si>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</si>
  <si>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</si>
  <si>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</si>
  <si>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</si>
  <si>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</si>
  <si>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</si>
  <si>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</si>
  <si>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</si>
  <si>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</si>
  <si>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</si>
  <si>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</si>
  <si>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</si>
  <si>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</si>
  <si>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</si>
  <si>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</si>
  <si>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</si>
  <si>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</si>
  <si>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</si>
  <si>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</si>
  <si>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</si>
  <si>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</si>
  <si>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</si>
  <si>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</si>
  <si>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</si>
  <si>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</si>
  <si>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</si>
  <si>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</si>
  <si>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</si>
  <si>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</si>
  <si>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</si>
  <si>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</si>
  <si>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</si>
  <si>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</si>
  <si>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</si>
  <si>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</si>
  <si>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</si>
  <si>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</si>
  <si>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</si>
  <si>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</si>
  <si>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</si>
  <si>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</si>
  <si>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</si>
  <si>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</si>
  <si>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</si>
  <si>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</si>
  <si>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</si>
  <si>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</si>
  <si>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</si>
  <si>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</si>
  <si>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</si>
  <si>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</si>
  <si>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</si>
  <si>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</si>
  <si>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</si>
  <si>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</si>
  <si>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</si>
  <si>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</si>
  <si>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</si>
  <si>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</si>
  <si>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</si>
  <si>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</si>
  <si>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</si>
  <si>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</si>
  <si>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</si>
  <si>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</si>
  <si>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</si>
  <si>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</si>
  <si>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</si>
  <si>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</si>
  <si>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</si>
  <si>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</si>
  <si>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</si>
  <si>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</si>
  <si>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</si>
  <si>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</si>
  <si>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</si>
  <si>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</si>
  <si>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</si>
  <si>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</si>
  <si>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</si>
  <si>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</si>
  <si>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</si>
  <si>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</si>
  <si>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</si>
  <si>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</si>
  <si>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</si>
  <si>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</si>
  <si>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</si>
  <si>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</si>
  <si>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</si>
  <si>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</si>
  <si>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</si>
  <si>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</si>
  <si>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</si>
  <si>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</si>
  <si>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</si>
  <si>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</si>
  <si>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</si>
  <si>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</si>
  <si>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</si>
  <si>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</si>
  <si>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</si>
  <si>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</si>
  <si>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</si>
  <si>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</si>
  <si>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</si>
  <si>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</si>
  <si>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</si>
  <si>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</si>
  <si>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</si>
  <si>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</si>
  <si>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</si>
  <si>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</si>
  <si>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</si>
  <si>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</si>
  <si>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</si>
  <si>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</si>
  <si>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</si>
  <si>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</si>
  <si>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</si>
  <si>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</si>
  <si>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</si>
  <si>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</si>
  <si>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</si>
  <si>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</si>
  <si>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</si>
  <si>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</si>
  <si>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</si>
  <si>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</si>
  <si>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</si>
  <si>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</si>
  <si>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</si>
  <si>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</si>
  <si>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</si>
  <si>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</si>
  <si>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</si>
  <si>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</si>
  <si>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</si>
  <si>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</si>
  <si>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</si>
  <si>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</si>
  <si>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</si>
  <si>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</si>
  <si>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</si>
  <si>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</si>
  <si>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</si>
  <si>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</si>
  <si>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</si>
  <si>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</si>
  <si>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</si>
  <si>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</si>
  <si>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</si>
  <si>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</si>
  <si>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</si>
  <si>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</si>
  <si>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</si>
  <si>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</si>
  <si>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</si>
  <si>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</si>
  <si>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</si>
  <si>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</si>
  <si>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</si>
  <si>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</si>
  <si>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</si>
  <si>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</si>
  <si>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</si>
  <si>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</si>
  <si>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</si>
  <si>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</si>
  <si>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</si>
  <si>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</si>
  <si>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</si>
  <si>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</si>
  <si>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</si>
  <si>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</si>
  <si>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</si>
  <si>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</si>
  <si>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</si>
  <si>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</si>
  <si>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</si>
  <si>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</si>
  <si>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</si>
  <si>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</si>
  <si>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</si>
  <si>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</si>
  <si>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</si>
  <si>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</si>
  <si>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</si>
  <si>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</si>
  <si>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</si>
  <si>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</si>
  <si>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</si>
  <si>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</si>
  <si>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</si>
  <si>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</si>
  <si>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</si>
  <si>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</si>
  <si>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</si>
  <si>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</si>
  <si>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</si>
  <si>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</si>
  <si>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</si>
  <si>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</si>
  <si>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</si>
  <si>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</si>
  <si>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</si>
  <si>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</si>
  <si>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</si>
  <si>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</si>
  <si>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</si>
  <si>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</si>
  <si>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</si>
  <si>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</si>
  <si>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</si>
  <si>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</si>
  <si>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</si>
  <si>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</si>
  <si>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</si>
  <si>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</si>
  <si>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</si>
  <si>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</si>
  <si>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</si>
  <si>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</si>
  <si>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</si>
  <si>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</si>
  <si>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</si>
  <si>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</si>
  <si>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</si>
  <si>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</si>
  <si>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</si>
  <si>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</si>
  <si>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</si>
  <si>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</si>
  <si>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</si>
  <si>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</si>
  <si>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</si>
  <si>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</si>
  <si>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</si>
  <si>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</si>
  <si>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</si>
  <si>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</si>
  <si>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</si>
  <si>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</si>
  <si>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</si>
  <si>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</si>
  <si>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</si>
  <si>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</si>
  <si>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</si>
  <si>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</si>
  <si>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</si>
  <si>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</si>
  <si>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</si>
  <si>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</si>
  <si>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</si>
  <si>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</si>
  <si>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</si>
  <si>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</si>
  <si>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</si>
  <si>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</si>
  <si>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</si>
  <si>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</si>
  <si>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</si>
  <si>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</si>
  <si>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</si>
  <si>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</si>
  <si>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</si>
  <si>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</si>
  <si>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</si>
  <si>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</si>
  <si>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</si>
  <si>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</si>
  <si>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</si>
  <si>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</si>
  <si>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</si>
  <si>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</si>
  <si>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</si>
  <si>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</si>
  <si>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</si>
  <si>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</si>
  <si>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</si>
  <si>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</si>
  <si>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</si>
  <si>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</si>
  <si>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</si>
  <si>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</si>
  <si>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</si>
  <si>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</si>
  <si>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</si>
  <si>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</si>
  <si>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</si>
  <si>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</si>
  <si>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</si>
  <si>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</si>
  <si>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</si>
  <si>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</si>
  <si>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</si>
  <si>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</si>
  <si>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</si>
  <si>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</si>
  <si>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</si>
  <si>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</si>
  <si>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</si>
  <si>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</si>
  <si>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</si>
  <si>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</si>
  <si>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</si>
  <si>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</si>
  <si>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</si>
  <si>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</si>
  <si>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</si>
  <si>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</si>
  <si>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</si>
  <si>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</si>
  <si>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</si>
  <si>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</si>
  <si>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</si>
  <si>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</si>
  <si>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</si>
  <si>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</si>
  <si>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</si>
  <si>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</si>
  <si>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</si>
  <si>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</si>
  <si>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</si>
  <si>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</si>
  <si>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</si>
  <si>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</si>
  <si>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</si>
  <si>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</si>
  <si>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</si>
  <si>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</si>
  <si>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</si>
  <si>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</si>
  <si>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</si>
  <si>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</si>
  <si>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</si>
  <si>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</si>
  <si>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</si>
  <si>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</si>
  <si>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</si>
  <si>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</si>
  <si>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</si>
  <si>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</si>
  <si>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</si>
  <si>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</si>
  <si>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</si>
  <si>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</si>
  <si>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</si>
  <si>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</si>
  <si>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</si>
  <si>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</si>
  <si>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</si>
  <si>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</si>
  <si>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</si>
  <si>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</si>
  <si>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</si>
  <si>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</si>
  <si>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</si>
  <si>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</si>
  <si>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</si>
  <si>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</si>
  <si>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</si>
  <si>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</si>
  <si>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</si>
  <si>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</si>
  <si>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</si>
  <si>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</si>
  <si>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</si>
  <si>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</si>
  <si>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</si>
  <si>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</si>
  <si>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</si>
  <si>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</si>
  <si>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</si>
  <si>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</si>
  <si>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</si>
  <si>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</si>
  <si>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</si>
  <si>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</si>
  <si>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</si>
  <si>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</si>
  <si>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</si>
  <si>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</si>
  <si>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</si>
  <si>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</si>
  <si>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</si>
  <si>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</si>
  <si>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</si>
  <si>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</si>
  <si>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</si>
  <si>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</si>
  <si>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</si>
  <si>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</si>
  <si>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</si>
  <si>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</si>
  <si>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</si>
  <si>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</si>
  <si>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</si>
  <si>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</si>
  <si>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</si>
  <si>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</si>
  <si>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</si>
  <si>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</si>
  <si>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</si>
  <si>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</si>
  <si>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</si>
  <si>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</si>
  <si>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</si>
  <si>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</si>
  <si>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</si>
  <si>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</si>
  <si>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</si>
  <si>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</si>
  <si>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</si>
  <si>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</si>
  <si>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</si>
  <si>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</si>
  <si>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</si>
  <si>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</si>
  <si>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</si>
  <si>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</si>
  <si>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</si>
  <si>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</si>
  <si>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</si>
  <si>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</si>
  <si>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</si>
  <si>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</si>
  <si>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</si>
  <si>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</si>
  <si>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</si>
  <si>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</si>
  <si>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</si>
  <si>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</si>
  <si>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</si>
  <si>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</si>
  <si>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</si>
  <si>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</si>
  <si>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</si>
  <si>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</si>
  <si>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</si>
  <si>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</si>
  <si>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</si>
  <si>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</si>
  <si>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</si>
  <si>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</si>
  <si>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</si>
  <si>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</si>
  <si>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</si>
  <si>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</si>
  <si>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</si>
  <si>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</si>
  <si>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</si>
  <si>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</si>
  <si>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</si>
  <si>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</si>
  <si>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</si>
  <si>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</si>
  <si>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</si>
  <si>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</si>
  <si>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</si>
  <si>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</si>
  <si>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</si>
  <si>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</si>
  <si>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</si>
  <si>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</si>
  <si>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</si>
  <si>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</si>
  <si>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</si>
  <si>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</si>
  <si>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</si>
  <si>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</si>
  <si>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</si>
  <si>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</si>
  <si>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</si>
  <si>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</si>
  <si>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</si>
  <si>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</si>
  <si>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</si>
  <si>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</si>
  <si>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</si>
  <si>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</si>
  <si>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</si>
  <si>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</si>
  <si>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</si>
  <si>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</si>
  <si>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</si>
  <si>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</si>
  <si>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</si>
  <si>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</si>
  <si>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</si>
  <si>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</si>
  <si>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</si>
  <si>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</si>
  <si>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</si>
  <si>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</si>
  <si>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</si>
  <si>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</si>
  <si>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</si>
  <si>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</si>
  <si>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</si>
  <si>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</si>
  <si>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</si>
  <si>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</si>
  <si>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</si>
  <si>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</si>
  <si>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</si>
  <si>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</si>
  <si>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</si>
  <si>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</si>
  <si>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</si>
  <si>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</si>
  <si>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</si>
  <si>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</si>
  <si>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</si>
  <si>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</si>
  <si>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</si>
  <si>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</si>
  <si>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</si>
  <si>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</si>
  <si>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</si>
  <si>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</si>
  <si>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</si>
  <si>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</si>
  <si>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</si>
  <si>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</si>
  <si>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</si>
  <si>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</si>
  <si>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</si>
  <si>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</si>
  <si>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</si>
  <si>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</si>
  <si>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</si>
  <si>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</si>
  <si>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</si>
  <si>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</si>
  <si>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</si>
  <si>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</si>
  <si>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</si>
  <si>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</si>
  <si>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</si>
  <si>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</si>
  <si>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</si>
  <si>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</si>
  <si>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</si>
  <si>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</si>
  <si>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</si>
  <si>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</si>
  <si>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</si>
  <si>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</si>
  <si>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</si>
  <si>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</si>
  <si>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</si>
  <si>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</si>
  <si>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</si>
  <si>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</si>
  <si>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</si>
  <si>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</si>
  <si>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</si>
  <si>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</si>
  <si>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</si>
  <si>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</si>
  <si>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</si>
  <si>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</si>
  <si>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</si>
  <si>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</si>
  <si>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</si>
  <si>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</si>
  <si>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</si>
  <si>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</si>
  <si>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</si>
  <si>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</si>
  <si>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</si>
  <si>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</si>
  <si>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</si>
  <si>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</si>
  <si>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</si>
  <si>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</si>
  <si>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</si>
  <si>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</si>
  <si>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</si>
  <si>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</si>
  <si>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</si>
  <si>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</si>
  <si>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</si>
  <si>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</si>
  <si>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</si>
  <si>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</si>
  <si>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</si>
  <si>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</si>
  <si>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</si>
  <si>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</si>
  <si>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</si>
  <si>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</si>
  <si>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</si>
  <si>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</si>
  <si>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</si>
  <si>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</si>
  <si>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</si>
  <si>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</si>
  <si>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</si>
  <si>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</si>
  <si>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</si>
  <si>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</si>
  <si>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</si>
  <si>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</si>
  <si>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</si>
  <si>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</si>
  <si>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</si>
  <si>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</si>
  <si>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</si>
  <si>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</si>
  <si>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</si>
  <si>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</si>
  <si>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</si>
  <si>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</si>
  <si>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</si>
  <si>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</si>
  <si>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</si>
  <si>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</si>
  <si>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</si>
  <si>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</si>
  <si>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</si>
  <si>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</si>
  <si>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</si>
  <si>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</si>
  <si>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</si>
  <si>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</si>
  <si>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</si>
  <si>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</si>
  <si>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</si>
  <si>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</si>
  <si>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</si>
  <si>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</si>
  <si>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</si>
  <si>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</si>
  <si>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</si>
  <si>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</si>
  <si>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</si>
  <si>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</si>
  <si>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</si>
  <si>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</si>
  <si>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</si>
  <si>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</si>
  <si>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</si>
  <si>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</si>
  <si>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</si>
  <si>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</si>
  <si>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</si>
  <si>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</si>
  <si>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</si>
  <si>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</si>
  <si>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</si>
  <si>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</si>
  <si>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</si>
  <si>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</si>
  <si>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</si>
  <si>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</si>
  <si>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</si>
  <si>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</si>
  <si>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</si>
  <si>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</si>
  <si>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</si>
  <si>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</si>
  <si>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</si>
  <si>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</si>
  <si>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</si>
  <si>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</si>
  <si>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</si>
  <si>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</si>
  <si>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</si>
  <si>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</si>
  <si>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</si>
  <si>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</si>
  <si>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</si>
  <si>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</si>
  <si>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</si>
  <si>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</si>
  <si>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</si>
  <si>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</si>
  <si>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</si>
  <si>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</si>
  <si>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</si>
  <si>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</si>
  <si>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</si>
  <si>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</si>
  <si>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</si>
  <si>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</si>
  <si>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</si>
  <si>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</si>
  <si>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</si>
  <si>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</si>
  <si>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</si>
  <si>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</si>
  <si>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</si>
  <si>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</si>
  <si>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</si>
  <si>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</si>
  <si>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</si>
  <si>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</si>
  <si>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</si>
  <si>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</si>
  <si>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</si>
  <si>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</si>
  <si>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</si>
  <si>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</si>
  <si>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</si>
  <si>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</si>
  <si>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</si>
  <si>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</si>
  <si>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</si>
  <si>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</si>
  <si>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</si>
  <si>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</si>
  <si>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</si>
  <si>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</si>
  <si>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</si>
  <si>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</si>
  <si>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</si>
  <si>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</si>
  <si>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</si>
  <si>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</si>
  <si>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</si>
  <si>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</si>
  <si>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</si>
  <si>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</si>
  <si>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</si>
  <si>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</si>
  <si>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</si>
  <si>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</si>
  <si>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</si>
  <si>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</si>
  <si>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</si>
  <si>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</si>
  <si>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</si>
  <si>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</si>
  <si>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</si>
  <si>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</si>
  <si>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</si>
  <si>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</si>
  <si>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</si>
  <si>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</si>
  <si>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</si>
  <si>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</si>
  <si>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</si>
  <si>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</si>
  <si>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</si>
  <si>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</si>
  <si>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</si>
  <si>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</si>
  <si>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</si>
  <si>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</si>
  <si>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</si>
  <si>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</si>
  <si>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</si>
  <si>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</si>
  <si>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</si>
  <si>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</si>
  <si>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</si>
  <si>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</si>
  <si>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</si>
  <si>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</si>
  <si>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</si>
  <si>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</si>
  <si>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</si>
  <si>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</si>
  <si>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</si>
  <si>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</si>
  <si>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</si>
  <si>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</si>
  <si>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</si>
  <si>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</si>
  <si>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</si>
  <si>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</si>
  <si>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</si>
  <si>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</si>
  <si>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</si>
  <si>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</si>
  <si>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</si>
  <si>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</si>
  <si>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</si>
  <si>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</si>
  <si>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</si>
  <si>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</si>
  <si>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</si>
  <si>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</si>
  <si>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</si>
  <si>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</si>
  <si>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</si>
  <si>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</si>
  <si>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</si>
  <si>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</si>
  <si>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</si>
  <si>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</si>
  <si>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</si>
  <si>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</si>
  <si>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</si>
  <si>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</si>
  <si>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</si>
  <si>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</si>
  <si>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</si>
  <si>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</si>
  <si>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</si>
  <si>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</si>
  <si>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</si>
  <si>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</si>
  <si>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</si>
  <si>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</si>
  <si>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</si>
  <si>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</si>
  <si>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</si>
  <si>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</si>
  <si>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</si>
  <si>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</si>
  <si>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</si>
  <si>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</si>
  <si>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</si>
  <si>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</si>
  <si>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</si>
  <si>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</si>
  <si>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</si>
  <si>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</si>
  <si>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</si>
  <si>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</si>
  <si>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</si>
  <si>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</si>
  <si>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</si>
  <si>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</si>
  <si>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</si>
  <si>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</si>
  <si>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</si>
  <si>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</si>
  <si>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</si>
  <si>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</si>
  <si>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</si>
  <si>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</si>
  <si>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</si>
  <si>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</si>
  <si>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</si>
  <si>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</si>
  <si>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</si>
  <si>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</si>
  <si>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</si>
  <si>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</si>
  <si>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</si>
  <si>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</si>
  <si>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</si>
  <si>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</si>
  <si>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</si>
  <si>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</si>
  <si>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</si>
  <si>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</si>
  <si>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</si>
  <si>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</si>
  <si>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</si>
  <si>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</si>
  <si>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</si>
  <si>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</si>
  <si>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</si>
  <si>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</si>
  <si>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</si>
  <si>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</si>
  <si>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</si>
  <si>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</si>
  <si>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</si>
  <si>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</si>
  <si>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</si>
  <si>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</si>
  <si>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</si>
  <si>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</si>
  <si>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</si>
  <si>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</si>
  <si>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</si>
  <si>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</si>
  <si>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</si>
  <si>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</si>
  <si>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</si>
  <si>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</si>
  <si>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</si>
  <si>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</si>
  <si>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</si>
  <si>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</si>
  <si>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</si>
  <si>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</si>
  <si>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</si>
  <si>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</si>
  <si>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</si>
  <si>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</si>
  <si>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</si>
  <si>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</si>
  <si>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</si>
  <si>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</si>
  <si>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</si>
  <si>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</si>
  <si>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</si>
  <si>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</si>
  <si>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</si>
  <si>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</si>
  <si>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</si>
  <si>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</si>
  <si>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</si>
  <si>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</si>
  <si>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</si>
  <si>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</si>
  <si>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</si>
  <si>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</si>
  <si>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</si>
  <si>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</si>
  <si>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</si>
  <si>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</si>
  <si>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</si>
  <si>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</si>
  <si>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</si>
  <si>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</si>
  <si>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</si>
  <si>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</si>
  <si>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</si>
  <si>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</si>
  <si>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</si>
  <si>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</si>
  <si>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</si>
  <si>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</si>
  <si>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</si>
  <si>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</si>
  <si>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</si>
  <si>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</si>
  <si>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</si>
  <si>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</si>
  <si>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</si>
  <si>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</si>
  <si>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</si>
  <si>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</si>
  <si>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</si>
  <si>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</si>
  <si>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</si>
  <si>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</si>
  <si>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</si>
  <si>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</si>
  <si>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</si>
  <si>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</si>
  <si>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</si>
  <si>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</si>
  <si>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</si>
  <si>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</si>
  <si>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</si>
  <si>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</si>
  <si>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</si>
  <si>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</si>
  <si>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</si>
  <si>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</si>
  <si>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</si>
  <si>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</si>
  <si>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</si>
  <si>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</si>
  <si>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</si>
  <si>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</si>
  <si>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</si>
  <si>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</si>
  <si>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</si>
  <si>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</si>
  <si>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</si>
  <si>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</si>
  <si>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</si>
  <si>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</si>
  <si>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</si>
  <si>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</si>
  <si>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</si>
  <si>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</si>
  <si>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</si>
  <si>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</si>
  <si>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</si>
  <si>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</si>
  <si>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</si>
  <si>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</si>
  <si>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</si>
  <si>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</si>
  <si>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</si>
  <si>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</si>
  <si>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</si>
  <si>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</si>
  <si>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</si>
  <si>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</si>
  <si>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</si>
  <si>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</si>
  <si>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</si>
  <si>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</si>
  <si>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</si>
  <si>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</si>
  <si>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</si>
  <si>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</si>
  <si>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</si>
  <si>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</si>
  <si>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</si>
  <si>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</si>
  <si>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</si>
  <si>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</si>
  <si>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</si>
  <si>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</si>
  <si>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</si>
  <si>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</si>
  <si>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</si>
  <si>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</si>
  <si>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</si>
  <si>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</si>
  <si>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</si>
  <si>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</si>
  <si>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</si>
  <si>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</si>
  <si>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</si>
  <si>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</si>
  <si>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</si>
  <si>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</si>
  <si>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</si>
  <si>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</si>
  <si>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</si>
  <si>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</si>
  <si>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</si>
  <si>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</si>
  <si>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</si>
  <si>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</si>
  <si>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</si>
  <si>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</si>
  <si>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</si>
  <si>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</si>
  <si>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</si>
  <si>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</si>
  <si>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</si>
  <si>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</si>
  <si>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</si>
  <si>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</si>
  <si>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</si>
  <si>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</si>
  <si>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</si>
  <si>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</si>
  <si>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</si>
  <si>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</si>
  <si>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</si>
  <si>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</si>
  <si>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</si>
  <si>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</si>
  <si>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</si>
  <si>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</si>
  <si>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</si>
  <si>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</si>
  <si>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</si>
  <si>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</si>
  <si>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</si>
  <si>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</si>
  <si>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</si>
  <si>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</si>
  <si>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</si>
  <si>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</si>
  <si>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</si>
  <si>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</si>
  <si>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</si>
  <si>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</si>
  <si>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</si>
  <si>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</si>
  <si>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</si>
  <si>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</si>
  <si>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</si>
  <si>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</si>
  <si>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</si>
  <si>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</si>
  <si>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</si>
  <si>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</si>
  <si>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</si>
  <si>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</si>
  <si>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</si>
  <si>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</si>
  <si>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</si>
  <si>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</si>
  <si>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</si>
  <si>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</si>
  <si>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</si>
  <si>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</si>
  <si>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</si>
  <si>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</si>
  <si>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</si>
  <si>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</si>
  <si>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</si>
  <si>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</si>
  <si>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</si>
  <si>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</si>
  <si>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</si>
  <si>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</si>
  <si>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</si>
  <si>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</si>
  <si>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</si>
  <si>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</si>
  <si>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</si>
  <si>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</si>
  <si>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</si>
  <si>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</si>
  <si>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</si>
  <si>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</si>
  <si>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</si>
  <si>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</si>
  <si>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</si>
  <si>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</si>
  <si>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</si>
  <si>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</si>
  <si>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</si>
  <si>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</si>
  <si>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</si>
  <si>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</si>
  <si>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</si>
  <si>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</si>
  <si>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</si>
  <si>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</si>
  <si>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</si>
  <si>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</si>
  <si>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</si>
  <si>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</si>
  <si>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</si>
  <si>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</si>
  <si>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</si>
  <si>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</si>
  <si>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</si>
  <si>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</si>
  <si>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</si>
  <si>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</si>
  <si>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</si>
  <si>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</si>
  <si>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</si>
  <si>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</si>
  <si>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</si>
  <si>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</si>
  <si>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</si>
  <si>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</si>
  <si>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</si>
  <si>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</si>
  <si>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</si>
  <si>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</si>
  <si>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</si>
  <si>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</si>
  <si>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</si>
  <si>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</si>
  <si>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</si>
  <si>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</si>
  <si>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</si>
  <si>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</si>
  <si>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</si>
  <si>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</si>
  <si>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</si>
  <si>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</si>
  <si>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</si>
  <si>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</si>
  <si>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</si>
  <si>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</si>
  <si>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</si>
  <si>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</si>
  <si>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</si>
  <si>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</si>
  <si>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</si>
  <si>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</si>
  <si>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</si>
  <si>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</si>
  <si>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</si>
  <si>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</si>
  <si>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</si>
  <si>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</si>
  <si>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</si>
  <si>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</si>
  <si>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</si>
  <si>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</si>
  <si>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</si>
  <si>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</si>
  <si>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</si>
  <si>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</si>
  <si>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</si>
  <si>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</si>
  <si>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</si>
  <si>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</si>
  <si>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</si>
  <si>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</si>
  <si>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</si>
  <si>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</si>
  <si>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</si>
  <si>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</si>
  <si>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</si>
  <si>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</si>
  <si>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</si>
  <si>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</si>
  <si>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</si>
  <si>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</si>
  <si>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</si>
  <si>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</si>
  <si>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</si>
  <si>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</si>
  <si>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</si>
  <si>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</si>
  <si>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</si>
  <si>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</si>
  <si>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</si>
  <si>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</si>
  <si>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</si>
  <si>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</si>
  <si>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</si>
  <si>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</si>
  <si>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</si>
  <si>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</si>
  <si>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</si>
  <si>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</si>
  <si>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</si>
  <si>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</si>
  <si>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</si>
  <si>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</si>
  <si>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</si>
  <si>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</si>
  <si>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</si>
  <si>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</si>
  <si>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</si>
  <si>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</si>
  <si>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</si>
  <si>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</si>
  <si>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</si>
  <si>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</si>
  <si>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</si>
  <si>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</si>
  <si>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</si>
  <si>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</si>
  <si>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</si>
  <si>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</si>
  <si>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</si>
  <si>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</si>
  <si>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</si>
  <si>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</si>
  <si>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</si>
  <si>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</si>
  <si>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</si>
  <si>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</si>
  <si>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</si>
  <si>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</si>
  <si>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</si>
  <si>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</si>
  <si>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</si>
  <si>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</si>
  <si>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</si>
  <si>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</si>
  <si>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</si>
  <si>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</si>
  <si>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</si>
  <si>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</si>
  <si>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</si>
  <si>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</si>
  <si>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</si>
  <si>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</si>
  <si>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</si>
  <si>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</si>
  <si>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</si>
  <si>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</si>
  <si>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</si>
  <si>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</si>
  <si>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</si>
  <si>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</si>
  <si>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</si>
  <si>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</si>
  <si>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</si>
  <si>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</si>
  <si>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</si>
  <si>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</si>
  <si>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</si>
  <si>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</si>
  <si>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</si>
  <si>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</si>
  <si>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</si>
  <si>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</si>
  <si>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</si>
  <si>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</si>
  <si>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</si>
  <si>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</si>
  <si>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</si>
  <si>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</si>
  <si>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</si>
  <si>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</si>
  <si>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</si>
  <si>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</si>
  <si>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</si>
  <si>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</si>
  <si>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</si>
  <si>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</si>
  <si>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</si>
  <si>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</si>
  <si>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</si>
  <si>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</si>
  <si>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</si>
  <si>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</si>
  <si>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</si>
  <si>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</si>
  <si>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</si>
  <si>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</si>
  <si>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</si>
  <si>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</si>
  <si>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</si>
  <si>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</si>
  <si>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</si>
  <si>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</si>
  <si>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</si>
  <si>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</si>
  <si>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</si>
  <si>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</si>
  <si>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</si>
  <si>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</si>
  <si>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</si>
  <si>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</si>
  <si>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</si>
  <si>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</si>
  <si>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</si>
  <si>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</si>
  <si>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</si>
  <si>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</si>
  <si>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</si>
  <si>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</si>
  <si>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</si>
  <si>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</si>
  <si>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</si>
  <si>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</si>
  <si>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</si>
  <si>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</si>
  <si>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</si>
  <si>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</si>
  <si>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</si>
  <si>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</si>
  <si>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</si>
  <si>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</si>
  <si>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</si>
  <si>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</si>
  <si>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</si>
  <si>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</si>
  <si>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</si>
  <si>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</si>
  <si>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</si>
  <si>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</si>
  <si>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</si>
  <si>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</si>
  <si>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</si>
  <si>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</si>
  <si>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</si>
  <si>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</si>
  <si>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</si>
  <si>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</si>
  <si>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</si>
  <si>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</si>
  <si>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</si>
  <si>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</si>
  <si>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</si>
  <si>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</si>
  <si>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</si>
  <si>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</si>
  <si>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</si>
  <si>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</si>
  <si>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</si>
  <si>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</si>
  <si>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</si>
  <si>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</si>
  <si>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</si>
  <si>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</si>
  <si>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</si>
  <si>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</si>
  <si>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</si>
  <si>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</si>
  <si>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</si>
  <si>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</si>
  <si>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</si>
  <si>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</si>
  <si>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</si>
  <si>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</si>
  <si>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</si>
  <si>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</si>
  <si>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</si>
  <si>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</si>
  <si>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</si>
  <si>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</si>
  <si>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</si>
  <si>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</si>
  <si>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</si>
  <si>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</si>
  <si>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</si>
  <si>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</si>
  <si>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</si>
  <si>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</si>
  <si>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</si>
  <si>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</si>
  <si>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</si>
  <si>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</si>
  <si>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</si>
  <si>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</si>
  <si>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</si>
  <si>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</si>
  <si>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</si>
  <si>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</si>
  <si>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</si>
  <si>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</si>
  <si>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</si>
  <si>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</si>
  <si>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</si>
  <si>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</si>
  <si>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</si>
  <si>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</si>
  <si>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</si>
  <si>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</si>
  <si>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</si>
  <si>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</si>
  <si>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</si>
  <si>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</si>
  <si>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</si>
  <si>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</si>
  <si>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</si>
  <si>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</si>
  <si>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</si>
  <si>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</si>
  <si>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</si>
  <si>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</si>
  <si>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</si>
  <si>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</si>
  <si>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</si>
  <si>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</si>
  <si>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</si>
  <si>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</si>
  <si>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</si>
  <si>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</si>
  <si>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</si>
  <si>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</si>
  <si>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</si>
  <si>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</si>
  <si>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</si>
  <si>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</si>
  <si>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</si>
  <si>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</si>
  <si>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</si>
  <si>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</si>
  <si>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</si>
  <si>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</si>
  <si>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</si>
  <si>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</si>
  <si>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</si>
  <si>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</si>
  <si>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</si>
  <si>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</si>
  <si>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</si>
  <si>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</si>
  <si>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</si>
  <si>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</si>
  <si>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</si>
  <si>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</si>
  <si>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</si>
  <si>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</si>
  <si>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</si>
  <si>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</si>
  <si>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</si>
  <si>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</si>
  <si>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</si>
  <si>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</si>
  <si>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</si>
  <si>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</si>
  <si>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</si>
  <si>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</si>
  <si>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</si>
  <si>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</si>
  <si>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</si>
  <si>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</si>
  <si>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</si>
  <si>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</si>
  <si>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</si>
  <si>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</si>
  <si>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</si>
  <si>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</si>
  <si>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</si>
  <si>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</si>
  <si>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</si>
  <si>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</si>
  <si>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</si>
  <si>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</si>
  <si>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</si>
  <si>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</si>
  <si>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</si>
  <si>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</si>
  <si>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</si>
  <si>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</si>
  <si>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</si>
  <si>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</si>
  <si>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</si>
  <si>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</si>
  <si>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</si>
  <si>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</si>
  <si>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</si>
  <si>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</si>
  <si>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</si>
  <si>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</si>
  <si>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</si>
  <si>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</si>
  <si>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</si>
  <si>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</si>
  <si>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</si>
  <si>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</si>
  <si>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</si>
  <si>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</si>
  <si>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</si>
  <si>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</si>
  <si>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</si>
  <si>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</si>
  <si>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</si>
  <si>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</si>
  <si>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</si>
  <si>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</si>
  <si>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</si>
  <si>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</si>
  <si>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</si>
  <si>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</si>
  <si>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</si>
  <si>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</si>
  <si>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</si>
  <si>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</si>
  <si>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</si>
  <si>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</si>
  <si>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</si>
  <si>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</si>
  <si>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</si>
  <si>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</si>
  <si>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</si>
  <si>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</si>
  <si>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</si>
  <si>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</si>
  <si>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</si>
  <si>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</si>
  <si>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</si>
  <si>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</si>
  <si>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</si>
  <si>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</si>
  <si>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</si>
  <si>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</si>
  <si>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</si>
  <si>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</si>
  <si>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</si>
  <si>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</si>
  <si>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</si>
  <si>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</si>
  <si>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</si>
  <si>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</si>
  <si>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</si>
  <si>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</si>
  <si>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</si>
  <si>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</si>
  <si>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</si>
  <si>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</si>
  <si>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</si>
  <si>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</si>
  <si>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</si>
  <si>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</si>
  <si>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</si>
  <si>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</si>
  <si>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</si>
  <si>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</si>
  <si>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</si>
  <si>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</si>
  <si>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</si>
  <si>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</si>
  <si>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</si>
  <si>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</si>
  <si>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</si>
  <si>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</si>
  <si>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</si>
  <si>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</si>
  <si>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</si>
  <si>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</si>
  <si>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</si>
  <si>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</si>
  <si>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</si>
  <si>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</si>
  <si>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</si>
  <si>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</si>
  <si>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</si>
  <si>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</si>
  <si>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</si>
  <si>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</si>
  <si>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</si>
  <si>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</si>
  <si>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</si>
  <si>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</si>
  <si>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</si>
  <si>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</si>
  <si>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</si>
  <si>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</si>
  <si>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</si>
  <si>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</si>
  <si>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</si>
  <si>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</si>
  <si>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</si>
  <si>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</si>
  <si>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</si>
  <si>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</si>
  <si>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</si>
  <si>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</si>
  <si>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</si>
  <si>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</si>
  <si>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</si>
  <si>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</si>
  <si>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</si>
  <si>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</si>
  <si>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</si>
  <si>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</si>
  <si>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</si>
  <si>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</si>
  <si>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</si>
  <si>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</si>
  <si>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</si>
  <si>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</si>
  <si>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</si>
  <si>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</si>
  <si>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</si>
  <si>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</si>
  <si>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</si>
  <si>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</si>
  <si>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</si>
  <si>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</si>
  <si>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</si>
  <si>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</si>
  <si>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</si>
  <si>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</si>
  <si>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</si>
  <si>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</si>
  <si>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</si>
  <si>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</si>
  <si>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</si>
  <si>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</si>
  <si>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</si>
  <si>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</si>
  <si>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</si>
  <si>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</si>
  <si>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</si>
  <si>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</si>
  <si>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</si>
  <si>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</si>
  <si>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</si>
  <si>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</si>
  <si>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</si>
  <si>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</si>
  <si>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</si>
  <si>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</si>
  <si>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</si>
  <si>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</si>
  <si>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</si>
  <si>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</si>
  <si>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</si>
  <si>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</si>
  <si>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</si>
  <si>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</si>
  <si>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</si>
  <si>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</si>
  <si>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</si>
  <si>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</si>
  <si>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</si>
  <si>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</si>
  <si>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</si>
  <si>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</si>
  <si>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</si>
  <si>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</si>
  <si>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</si>
  <si>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</si>
  <si>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</si>
  <si>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</si>
  <si>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</si>
  <si>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</si>
  <si>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</si>
  <si>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</si>
  <si>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</si>
  <si>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</si>
  <si>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</si>
  <si>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</si>
  <si>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</si>
  <si>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</si>
  <si>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</si>
  <si>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</si>
  <si>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</si>
  <si>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</si>
  <si>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</si>
  <si>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</si>
  <si>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</si>
  <si>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</si>
  <si>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</si>
  <si>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</si>
  <si>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</si>
  <si>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</si>
  <si>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</si>
  <si>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</si>
  <si>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</si>
  <si>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</si>
  <si>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</si>
  <si>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</si>
  <si>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</si>
  <si>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</si>
  <si>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</si>
  <si>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</si>
  <si>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</si>
  <si>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</si>
  <si>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</si>
  <si>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</si>
  <si>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</si>
  <si>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</si>
  <si>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</si>
  <si>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</si>
  <si>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</si>
  <si>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</si>
  <si>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</si>
  <si>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</si>
  <si>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</si>
  <si>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</si>
  <si>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</si>
  <si>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</si>
  <si>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</si>
  <si>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</si>
  <si>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</si>
  <si>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</si>
  <si>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</si>
  <si>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</si>
  <si>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</si>
  <si>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</si>
  <si>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</si>
  <si>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</si>
  <si>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</si>
  <si>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</si>
  <si>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</si>
  <si>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</si>
  <si>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</si>
  <si>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</si>
  <si>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</si>
  <si>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</si>
  <si>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</si>
  <si>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</si>
  <si>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</si>
  <si>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</si>
  <si>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</si>
  <si>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</si>
  <si>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</si>
  <si>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</si>
  <si>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</si>
  <si>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</si>
  <si>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</si>
  <si>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</si>
  <si>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</si>
  <si>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</si>
  <si>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</si>
  <si>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</si>
  <si>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</si>
  <si>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</si>
  <si>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</si>
  <si>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</si>
  <si>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</si>
  <si>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</si>
  <si>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</si>
  <si>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</si>
  <si>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</si>
  <si>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</si>
  <si>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</si>
  <si>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</si>
  <si>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</si>
  <si>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</si>
  <si>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</si>
  <si>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</si>
  <si>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</si>
  <si>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</si>
  <si>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</si>
  <si>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</si>
  <si>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</si>
  <si>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</si>
  <si>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</si>
  <si>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</si>
  <si>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</si>
  <si>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</si>
  <si>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</si>
  <si>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</si>
  <si>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</si>
  <si>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</si>
  <si>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</si>
  <si>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</si>
  <si>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</si>
  <si>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</si>
  <si>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</si>
  <si>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</si>
  <si>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</si>
  <si>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</si>
  <si>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</si>
  <si>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</si>
  <si>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</si>
  <si>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</si>
  <si>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</si>
  <si>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</si>
  <si>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</si>
  <si>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</si>
  <si>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</si>
  <si>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</si>
  <si>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</si>
  <si>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</si>
  <si>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</si>
  <si>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</si>
  <si>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</si>
  <si>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</si>
  <si>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</si>
  <si>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</si>
  <si>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</si>
  <si>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</si>
  <si>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</si>
  <si>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</si>
  <si>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</si>
  <si>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</si>
  <si>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</si>
  <si>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</si>
  <si>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</si>
  <si>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</si>
  <si>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</si>
  <si>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</si>
  <si>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</si>
  <si>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</si>
  <si>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</si>
  <si>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</si>
  <si>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</si>
  <si>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</si>
  <si>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</si>
  <si>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</si>
  <si>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</si>
  <si>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</si>
  <si>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</si>
  <si>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</si>
  <si>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</si>
  <si>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</si>
  <si>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</si>
  <si>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</si>
  <si>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</si>
  <si>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</si>
  <si>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</si>
  <si>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</si>
  <si>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</si>
  <si>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</si>
  <si>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</si>
  <si>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</si>
  <si>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</si>
  <si>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</si>
  <si>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</si>
  <si>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</si>
  <si>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</si>
  <si>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</si>
  <si>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</si>
  <si>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</si>
  <si>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</si>
  <si>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</si>
  <si>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</si>
  <si>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</si>
  <si>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</si>
  <si>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</si>
  <si>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</si>
  <si>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</si>
  <si>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</si>
  <si>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</si>
  <si>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</si>
  <si>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</si>
  <si>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</si>
  <si>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</si>
  <si>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</si>
  <si>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</si>
  <si>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</si>
  <si>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</si>
  <si>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</si>
  <si>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</si>
  <si>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</si>
  <si>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</si>
  <si>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</si>
  <si>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</si>
  <si>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</si>
  <si>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</si>
  <si>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</si>
  <si>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</si>
  <si>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</si>
  <si>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</si>
  <si>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</si>
  <si>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</si>
  <si>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</si>
  <si>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</si>
  <si>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</si>
  <si>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</si>
  <si>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</si>
  <si>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</si>
  <si>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</si>
  <si>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</si>
  <si>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</si>
  <si>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</si>
  <si>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</si>
  <si>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</si>
  <si>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</si>
  <si>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</si>
  <si>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</si>
  <si>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</si>
  <si>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</si>
  <si>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</si>
  <si>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</si>
  <si>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</si>
  <si>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</si>
  <si>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</si>
  <si>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</si>
  <si>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</si>
  <si>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</si>
  <si>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</si>
  <si>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</si>
  <si>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</si>
  <si>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</si>
  <si>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</si>
  <si>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</si>
  <si>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</si>
  <si>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</si>
  <si>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</si>
  <si>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</si>
  <si>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</si>
  <si>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</si>
  <si>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</si>
  <si>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</si>
  <si>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</si>
  <si>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</si>
  <si>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</si>
  <si>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</si>
  <si>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</si>
  <si>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</si>
  <si>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</si>
  <si>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</si>
  <si>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</si>
  <si>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</si>
  <si>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</si>
  <si>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</si>
  <si>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</si>
  <si>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</si>
  <si>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</si>
  <si>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</si>
  <si>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</si>
  <si>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</si>
  <si>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</si>
  <si>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</si>
  <si>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</si>
  <si>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</si>
  <si>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</si>
  <si>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</si>
  <si>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</si>
  <si>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</si>
  <si>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</si>
  <si>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</si>
  <si>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</si>
  <si>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</si>
  <si>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</si>
  <si>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</si>
  <si>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</si>
  <si>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</si>
  <si>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</si>
  <si>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</si>
  <si>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</si>
  <si>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</si>
  <si>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</si>
  <si>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</si>
  <si>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</si>
  <si>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</si>
  <si>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</si>
  <si>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</si>
  <si>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</si>
  <si>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</si>
  <si>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</si>
  <si>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</si>
  <si>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</si>
  <si>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</si>
  <si>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</si>
  <si>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</si>
  <si>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</si>
  <si>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</si>
  <si>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</si>
  <si>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</si>
  <si>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</si>
  <si>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</si>
  <si>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</si>
  <si>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</si>
  <si>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</si>
  <si>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</si>
  <si>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</si>
  <si>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</si>
  <si>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</si>
  <si>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</si>
  <si>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</si>
  <si>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</si>
  <si>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</si>
  <si>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</si>
  <si>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</si>
  <si>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</si>
  <si>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</si>
  <si>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</si>
  <si>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</si>
  <si>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</si>
  <si>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</si>
  <si>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</si>
  <si>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</si>
  <si>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</si>
  <si>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</si>
  <si>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</si>
  <si>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</si>
  <si>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</si>
  <si>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</si>
  <si>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</si>
  <si>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</si>
  <si>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</si>
  <si>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</si>
  <si>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</si>
  <si>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</si>
  <si>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</si>
  <si>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</si>
  <si>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</si>
  <si>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</si>
  <si>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</si>
  <si>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</si>
  <si>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</si>
  <si>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</si>
  <si>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</si>
  <si>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</si>
  <si>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</si>
  <si>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</si>
  <si>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</si>
  <si>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</si>
  <si>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</si>
  <si>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</si>
  <si>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</si>
  <si>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</si>
  <si>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</si>
  <si>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</si>
  <si>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</si>
  <si>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</si>
  <si>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</si>
  <si>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</si>
  <si>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</si>
  <si>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</si>
  <si>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</si>
  <si>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</si>
  <si>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</si>
  <si>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</si>
  <si>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</si>
  <si>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</si>
  <si>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</si>
  <si>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</si>
  <si>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</si>
  <si>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</si>
  <si>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</si>
  <si>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</si>
  <si>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</si>
  <si>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</si>
  <si>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</si>
  <si>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</si>
  <si>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</si>
  <si>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</si>
  <si>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</si>
  <si>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</si>
  <si>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</si>
  <si>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</si>
  <si>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</si>
  <si>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</si>
  <si>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</si>
  <si>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</si>
  <si>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</si>
  <si>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</si>
  <si>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</si>
  <si>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</si>
  <si>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</si>
  <si>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</si>
  <si>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</si>
  <si>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</si>
  <si>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</si>
  <si>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</si>
  <si>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</si>
  <si>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</si>
  <si>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</si>
  <si>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</si>
  <si>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</si>
  <si>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</si>
  <si>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</si>
  <si>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</si>
  <si>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</si>
  <si>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</si>
  <si>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</si>
  <si>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</si>
  <si>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</si>
  <si>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</si>
  <si>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</si>
  <si>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</si>
  <si>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</si>
  <si>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</si>
  <si>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</si>
  <si>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</si>
  <si>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</si>
  <si>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</si>
  <si>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</si>
  <si>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</si>
  <si>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</si>
  <si>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</si>
  <si>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</si>
  <si>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</si>
  <si>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</si>
  <si>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</si>
  <si>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</si>
  <si>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</si>
  <si>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</si>
  <si>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</si>
  <si>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</si>
  <si>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</si>
  <si>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</si>
  <si>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</si>
  <si>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</si>
  <si>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</si>
  <si>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</si>
  <si>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</si>
  <si>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</si>
  <si>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</si>
  <si>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</si>
  <si>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</si>
  <si>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</si>
  <si>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</si>
  <si>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</si>
  <si>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</si>
  <si>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</si>
  <si>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</si>
  <si>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</si>
  <si>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</si>
  <si>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</si>
  <si>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</si>
  <si>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</si>
  <si>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</si>
  <si>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</si>
  <si>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</si>
  <si>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</si>
  <si>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</si>
  <si>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</si>
  <si>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</si>
  <si>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</si>
  <si>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</si>
  <si>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</si>
  <si>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</si>
  <si>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</si>
  <si>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</si>
  <si>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</si>
  <si>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</si>
  <si>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</si>
  <si>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</si>
  <si>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</si>
  <si>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</si>
  <si>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</si>
  <si>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</si>
  <si>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</si>
  <si>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</si>
  <si>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</si>
  <si>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</si>
  <si>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</si>
  <si>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</si>
  <si>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</si>
  <si>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</si>
  <si>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</si>
  <si>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</si>
  <si>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</si>
  <si>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</si>
  <si>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</si>
  <si>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</si>
  <si>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</si>
  <si>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</si>
  <si>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</si>
  <si>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</si>
  <si>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</si>
  <si>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</si>
  <si>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</si>
  <si>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</si>
  <si>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</si>
  <si>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</si>
  <si>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</si>
  <si>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</si>
  <si>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</si>
  <si>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</si>
  <si>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</si>
  <si>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</si>
  <si>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</si>
  <si>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</si>
  <si>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</si>
  <si>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</si>
  <si>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</si>
  <si>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</si>
  <si>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</si>
  <si>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</si>
  <si>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</si>
  <si>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</si>
  <si>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</si>
  <si>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</si>
  <si>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</si>
  <si>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</si>
  <si>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</si>
  <si>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</si>
  <si>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</si>
  <si>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</si>
  <si>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</si>
  <si>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</si>
  <si>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</si>
  <si>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</si>
  <si>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</si>
  <si>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</si>
  <si>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</si>
  <si>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</si>
  <si>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</si>
  <si>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</si>
  <si>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</si>
  <si>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</si>
  <si>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</si>
  <si>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</si>
  <si>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</si>
  <si>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</si>
  <si>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</si>
  <si>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</si>
  <si>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</si>
  <si>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</si>
  <si>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</si>
  <si>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</si>
  <si>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</si>
  <si>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</si>
  <si>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</si>
  <si>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</si>
  <si>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</si>
  <si>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</si>
  <si>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</si>
  <si>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</si>
  <si>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</si>
  <si>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</si>
  <si>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</si>
  <si>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</si>
  <si>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</si>
  <si>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</si>
  <si>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</si>
  <si>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</si>
  <si>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</si>
  <si>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</si>
  <si>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</si>
  <si>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</si>
  <si>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</si>
  <si>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</si>
  <si>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</si>
  <si>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</si>
  <si>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</si>
  <si>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</si>
  <si>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</si>
  <si>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</si>
  <si>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</si>
  <si>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</si>
  <si>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</si>
  <si>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</si>
  <si>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</si>
  <si>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</si>
  <si>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</si>
  <si>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</si>
  <si>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</si>
  <si>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</si>
  <si>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</si>
  <si>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</si>
  <si>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</si>
  <si>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</si>
  <si>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</si>
  <si>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</si>
  <si>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</si>
  <si>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</si>
  <si>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</si>
  <si>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</si>
  <si>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</si>
  <si>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</si>
  <si>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</si>
  <si>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</si>
  <si>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</si>
  <si>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</si>
  <si>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</si>
  <si>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</si>
  <si>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</si>
  <si>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</si>
  <si>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</si>
  <si>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</si>
  <si>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</si>
  <si>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</si>
  <si>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</si>
  <si>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</si>
  <si>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</si>
  <si>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</si>
  <si>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</si>
  <si>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</si>
  <si>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</si>
  <si>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</si>
  <si>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</si>
  <si>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</si>
  <si>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</si>
  <si>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</si>
  <si>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</si>
  <si>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</si>
  <si>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</si>
  <si>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</si>
  <si>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</si>
  <si>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</si>
  <si>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</si>
  <si>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</si>
  <si>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</si>
  <si>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</si>
  <si>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</si>
  <si>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</si>
  <si>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</si>
  <si>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</si>
  <si>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</si>
  <si>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</si>
  <si>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</si>
  <si>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</si>
  <si>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</si>
  <si>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</si>
  <si>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</si>
  <si>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</si>
  <si>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</si>
  <si>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</si>
  <si>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</si>
  <si>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</si>
  <si>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</si>
  <si>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</si>
  <si>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</si>
  <si>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</si>
  <si>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</si>
  <si>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</si>
  <si>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</si>
  <si>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</si>
  <si>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</si>
  <si>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</si>
  <si>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</si>
  <si>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</si>
  <si>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</si>
  <si>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</si>
  <si>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</si>
  <si>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</si>
  <si>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</si>
  <si>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</si>
  <si>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</si>
  <si>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</si>
  <si>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</si>
  <si>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</si>
  <si>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</si>
  <si>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</si>
  <si>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</si>
  <si>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</si>
  <si>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</si>
  <si>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</si>
  <si>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</si>
  <si>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</si>
  <si>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</si>
  <si>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</si>
  <si>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</si>
  <si>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</si>
  <si>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</si>
  <si>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</si>
  <si>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</si>
  <si>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</si>
  <si>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</si>
  <si>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</si>
  <si>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</si>
  <si>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</si>
  <si>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</si>
  <si>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</si>
  <si>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</si>
  <si>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</si>
  <si>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</si>
  <si>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</si>
  <si>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</si>
  <si>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</si>
  <si>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</si>
  <si>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</si>
  <si>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</si>
  <si>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</si>
  <si>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</si>
  <si>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</si>
  <si>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</si>
  <si>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</si>
  <si>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</si>
  <si>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</si>
  <si>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</si>
  <si>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</si>
  <si>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</si>
  <si>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</si>
  <si>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</si>
  <si>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</si>
  <si>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</si>
  <si>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</si>
  <si>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</si>
  <si>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</si>
  <si>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</si>
  <si>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</si>
  <si>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</si>
  <si>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</si>
  <si>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</si>
  <si>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</si>
  <si>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</si>
  <si>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</si>
  <si>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</si>
  <si>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</si>
  <si>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</si>
  <si>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</si>
  <si>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</si>
  <si>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</si>
  <si>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</si>
  <si>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</si>
  <si>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</si>
  <si>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</si>
  <si>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</si>
  <si>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</si>
  <si>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</si>
  <si>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</si>
  <si>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</si>
  <si>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</si>
  <si>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</si>
  <si>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</si>
  <si>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</si>
  <si>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</si>
  <si>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</si>
  <si>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</si>
  <si>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</si>
  <si>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</si>
  <si>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</si>
  <si>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</si>
  <si>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</si>
  <si>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</si>
  <si>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</si>
  <si>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</si>
  <si>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</si>
  <si>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</si>
  <si>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</si>
  <si>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</si>
  <si>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</si>
  <si>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</si>
  <si>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</si>
  <si>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</si>
  <si>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</si>
  <si>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</si>
  <si>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</si>
  <si>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</si>
  <si>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</si>
  <si>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</si>
  <si>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</si>
  <si>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</si>
  <si>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</si>
  <si>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</si>
  <si>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</si>
  <si>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</si>
  <si>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</si>
  <si>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</si>
  <si>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</si>
  <si>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</si>
  <si>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</si>
  <si>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</si>
  <si>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</si>
  <si>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</si>
  <si>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</si>
  <si>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</si>
  <si>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</si>
  <si>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</si>
  <si>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</si>
  <si>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</si>
  <si>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</si>
  <si>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</si>
  <si>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</si>
  <si>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</si>
  <si>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</si>
  <si>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</si>
  <si>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</si>
  <si>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</si>
  <si>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</si>
  <si>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</si>
  <si>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</si>
  <si>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</si>
  <si>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</si>
  <si>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</si>
  <si>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</si>
  <si>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</si>
  <si>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</si>
  <si>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</si>
  <si>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</si>
  <si>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</si>
  <si>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</si>
  <si>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</si>
  <si>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</si>
  <si>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</si>
  <si>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</si>
  <si>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</si>
  <si>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</si>
  <si>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</si>
  <si>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</si>
  <si>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</si>
  <si>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</si>
  <si>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</si>
  <si>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</si>
  <si>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</si>
  <si>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</si>
  <si>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</si>
  <si>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</si>
  <si>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</si>
  <si>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</si>
  <si>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</si>
  <si>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</si>
  <si>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</si>
  <si>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</si>
  <si>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</si>
  <si>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</si>
  <si>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</si>
  <si>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</si>
  <si>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</si>
  <si>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</si>
  <si>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</si>
  <si>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</si>
  <si>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</si>
  <si>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</si>
  <si>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</si>
  <si>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</si>
  <si>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</si>
  <si>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</si>
  <si>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</si>
  <si>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</si>
  <si>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</si>
  <si>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</si>
  <si>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</si>
  <si>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</si>
  <si>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</si>
  <si>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</si>
  <si>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</si>
  <si>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</si>
  <si>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</si>
  <si>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</si>
  <si>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</si>
  <si>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</si>
  <si>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</si>
  <si>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</si>
  <si>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</si>
  <si>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</si>
  <si>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</si>
  <si>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</si>
  <si>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</si>
  <si>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</si>
  <si>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</si>
  <si>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</si>
  <si>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</si>
  <si>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</si>
  <si>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</si>
  <si>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</si>
  <si>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</si>
  <si>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</si>
  <si>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</si>
  <si>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</si>
  <si>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</si>
  <si>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</si>
  <si>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</si>
  <si>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</si>
  <si>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</si>
  <si>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</si>
  <si>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</si>
  <si>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</si>
  <si>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</si>
  <si>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</si>
  <si>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</si>
  <si>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</si>
  <si>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</si>
  <si>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</si>
  <si>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</si>
  <si>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</si>
  <si>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</si>
  <si>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</si>
  <si>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</si>
  <si>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</si>
  <si>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</si>
  <si>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</si>
  <si>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</si>
  <si>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</si>
  <si>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</si>
  <si>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</si>
  <si>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</si>
  <si>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</si>
  <si>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</si>
  <si>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</si>
  <si>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</si>
  <si>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</si>
  <si>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</si>
  <si>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</si>
  <si>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</si>
  <si>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</si>
  <si>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</si>
  <si>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</si>
  <si>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</si>
  <si>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</si>
  <si>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</si>
  <si>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</si>
  <si>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</si>
  <si>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</si>
  <si>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</si>
  <si>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</si>
  <si>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</si>
  <si>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</si>
  <si>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</si>
  <si>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</si>
  <si>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</si>
  <si>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</si>
  <si>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</si>
  <si>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</si>
  <si>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</si>
  <si>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</si>
  <si>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</si>
  <si>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</si>
  <si>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</si>
  <si>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</si>
  <si>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</si>
  <si>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</si>
  <si>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</si>
  <si>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</si>
  <si>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</si>
  <si>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</si>
  <si>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</si>
  <si>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</si>
  <si>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</si>
  <si>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</si>
  <si>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</si>
  <si>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</si>
  <si>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</si>
  <si>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</si>
  <si>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</si>
  <si>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</si>
  <si>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</si>
  <si>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</si>
  <si>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</si>
  <si>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</si>
  <si>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</si>
  <si>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</si>
  <si>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</si>
  <si>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</si>
  <si>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</si>
  <si>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</si>
  <si>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</si>
  <si>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</si>
  <si>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</si>
  <si>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</si>
  <si>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</si>
  <si>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</si>
  <si>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</si>
  <si>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</si>
  <si>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</si>
  <si>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</si>
  <si>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</si>
  <si>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</si>
  <si>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</si>
  <si>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</si>
  <si>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</si>
  <si>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</si>
  <si>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</si>
  <si>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</si>
  <si>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</si>
  <si>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</si>
  <si>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</si>
  <si>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</si>
  <si>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</si>
  <si>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</si>
  <si>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</si>
  <si>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</si>
  <si>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</si>
  <si>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</si>
  <si>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</si>
  <si>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</si>
  <si>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</si>
  <si>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</si>
  <si>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</si>
  <si>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</si>
  <si>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</si>
  <si>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</si>
  <si>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</si>
  <si>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</si>
  <si>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</si>
  <si>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</si>
  <si>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</si>
  <si>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</si>
  <si>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</si>
  <si>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</si>
  <si>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</si>
  <si>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</si>
  <si>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</si>
  <si>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</si>
  <si>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</si>
  <si>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</si>
  <si>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</si>
  <si>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</si>
  <si>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</si>
  <si>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</si>
  <si>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</si>
  <si>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</si>
  <si>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</si>
  <si>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</si>
  <si>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</si>
  <si>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</si>
  <si>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</si>
  <si>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</si>
  <si>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</si>
  <si>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</si>
  <si>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</si>
  <si>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</si>
  <si>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</si>
  <si>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</si>
  <si>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</si>
  <si>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</si>
  <si>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</si>
  <si>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</si>
  <si>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</si>
  <si>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</si>
  <si>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</si>
  <si>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</si>
  <si>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</si>
  <si>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</si>
  <si>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</si>
  <si>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</si>
  <si>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</si>
  <si>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</si>
  <si>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</si>
  <si>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</si>
  <si>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</si>
  <si>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</si>
  <si>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</si>
  <si>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</si>
  <si>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</si>
  <si>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</si>
  <si>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</si>
  <si>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</si>
  <si>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</si>
  <si>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</si>
  <si>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</si>
  <si>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</si>
  <si>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</si>
  <si>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</si>
  <si>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</si>
  <si>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</si>
  <si>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</si>
  <si>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</si>
  <si>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</si>
  <si>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</si>
  <si>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</si>
  <si>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</si>
  <si>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</si>
  <si>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</si>
  <si>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</si>
  <si>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</si>
  <si>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</si>
  <si>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</si>
  <si>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</si>
  <si>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</si>
  <si>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</si>
  <si>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</si>
  <si>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</si>
  <si>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</si>
  <si>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</si>
  <si>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</si>
  <si>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</si>
  <si>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</si>
  <si>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</si>
  <si>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</si>
  <si>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</si>
  <si>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</si>
  <si>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</si>
  <si>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</si>
  <si>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</si>
  <si>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</si>
  <si>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</si>
  <si>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</si>
  <si>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</si>
  <si>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</si>
  <si>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</si>
  <si>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</si>
  <si>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</si>
  <si>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</si>
  <si>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</si>
  <si>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</si>
  <si>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</si>
  <si>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</si>
  <si>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</si>
  <si>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</si>
  <si>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</si>
  <si>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</si>
  <si>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</si>
  <si>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</si>
  <si>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</si>
  <si>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</si>
  <si>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</si>
  <si>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</si>
  <si>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</si>
  <si>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</si>
  <si>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</si>
  <si>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</si>
  <si>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</si>
  <si>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</si>
  <si>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</si>
  <si>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</si>
  <si>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</si>
  <si>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</si>
  <si>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</si>
  <si>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</si>
  <si>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</si>
  <si>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</si>
  <si>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</si>
  <si>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</si>
  <si>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</si>
  <si>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</si>
  <si>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</si>
  <si>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</si>
  <si>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</si>
  <si>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</si>
  <si>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</si>
  <si>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</si>
  <si>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</si>
  <si>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</si>
  <si>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</si>
  <si>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</si>
  <si>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</si>
  <si>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</si>
  <si>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</si>
  <si>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</si>
  <si>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</si>
  <si>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</si>
  <si>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</si>
  <si>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</si>
  <si>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</si>
  <si>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</si>
  <si>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</si>
  <si>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</si>
  <si>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</si>
  <si>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</si>
  <si>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</si>
  <si>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</si>
  <si>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</si>
  <si>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</si>
  <si>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</si>
  <si>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</si>
  <si>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</si>
  <si>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</si>
  <si>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</si>
  <si>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</si>
  <si>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</si>
  <si>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</si>
  <si>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</si>
  <si>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</si>
  <si>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</si>
  <si>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</si>
  <si>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</si>
  <si>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</si>
  <si>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</si>
  <si>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</si>
  <si>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</si>
  <si>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</si>
  <si>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</si>
  <si>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</si>
  <si>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</si>
  <si>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</si>
  <si>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</si>
  <si>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</si>
  <si>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</si>
  <si>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</si>
  <si>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</si>
  <si>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</si>
  <si>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</si>
  <si>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</si>
  <si>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</si>
  <si>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</si>
  <si>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</si>
  <si>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</si>
  <si>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</si>
  <si>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</si>
  <si>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</si>
  <si>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</si>
  <si>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</si>
  <si>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</si>
  <si>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</si>
  <si>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</si>
  <si>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</si>
  <si>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</si>
  <si>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</si>
  <si>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</si>
  <si>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</si>
  <si>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</si>
  <si>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</si>
  <si>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</si>
  <si>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</si>
  <si>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</si>
  <si>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</si>
  <si>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</si>
  <si>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</si>
  <si>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</si>
  <si>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</si>
  <si>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</si>
  <si>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</si>
  <si>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</si>
  <si>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</si>
  <si>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</si>
  <si>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</si>
  <si>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</si>
  <si>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</si>
  <si>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</si>
  <si>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</si>
  <si>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</si>
  <si>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</si>
  <si>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</si>
  <si>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</si>
  <si>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</si>
  <si>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</si>
  <si>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</si>
  <si>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</si>
  <si>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</si>
  <si>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</si>
  <si>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</si>
  <si>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</si>
  <si>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</si>
  <si>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</si>
  <si>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</si>
  <si>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</si>
  <si>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</si>
  <si>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</si>
  <si>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</si>
  <si>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</si>
  <si>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</si>
  <si>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</si>
  <si>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</si>
  <si>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</si>
  <si>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</si>
  <si>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</si>
  <si>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</si>
  <si>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</si>
  <si>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</si>
  <si>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</si>
  <si>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</si>
  <si>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</si>
  <si>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</si>
  <si>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</si>
  <si>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</si>
  <si>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</si>
  <si>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</si>
  <si>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</si>
  <si>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</si>
  <si>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</si>
  <si>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</si>
  <si>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</si>
  <si>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</si>
  <si>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</si>
  <si>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</si>
  <si>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</si>
  <si>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</si>
  <si>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</si>
  <si>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</si>
  <si>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</si>
  <si>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</si>
  <si>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</si>
  <si>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</si>
  <si>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</si>
  <si>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</si>
  <si>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</si>
  <si>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</si>
  <si>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</si>
  <si>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</si>
  <si>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</si>
  <si>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</si>
  <si>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</si>
  <si>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</si>
  <si>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</si>
  <si>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</si>
  <si>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</si>
  <si>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</si>
  <si>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</si>
  <si>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</si>
  <si>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</si>
  <si>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</si>
  <si>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</si>
  <si>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</si>
  <si>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</si>
  <si>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</si>
  <si>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</si>
  <si>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</si>
  <si>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</si>
  <si>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</si>
  <si>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</si>
  <si>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</si>
  <si>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</si>
  <si>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</si>
  <si>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</si>
  <si>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</si>
  <si>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</si>
  <si>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</si>
  <si>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</si>
  <si>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</si>
  <si>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</si>
  <si>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</si>
  <si>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</si>
  <si>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</si>
  <si>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</si>
  <si>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</si>
  <si>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</si>
  <si>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</si>
  <si>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</si>
  <si>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</si>
  <si>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</si>
  <si>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</si>
  <si>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</si>
  <si>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</si>
  <si>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</si>
  <si>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</si>
  <si>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</si>
  <si>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</si>
  <si>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</si>
  <si>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</si>
  <si>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</si>
  <si>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</si>
  <si>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</si>
  <si>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</si>
  <si>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</si>
  <si>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</si>
  <si>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</si>
  <si>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</si>
  <si>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</si>
  <si>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</si>
  <si>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</si>
  <si>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</si>
  <si>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</si>
  <si>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</si>
  <si>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</si>
  <si>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</si>
  <si>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</si>
  <si>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</si>
  <si>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</si>
  <si>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</si>
  <si>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</si>
  <si>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</si>
  <si>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</si>
  <si>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</si>
  <si>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</si>
  <si>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</si>
  <si>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</si>
  <si>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</si>
  <si>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</si>
  <si>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</si>
  <si>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</si>
  <si>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</si>
  <si>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</si>
  <si>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</si>
  <si>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</si>
  <si>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</si>
  <si>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</si>
  <si>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</si>
  <si>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</si>
  <si>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</si>
  <si>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</si>
  <si>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</si>
  <si>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</si>
  <si>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</si>
  <si>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</si>
  <si>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</si>
  <si>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</si>
  <si>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</si>
  <si>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</si>
  <si>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</si>
  <si>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</si>
  <si>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</si>
  <si>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</si>
  <si>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</si>
  <si>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</si>
  <si>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</si>
  <si>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</si>
  <si>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</si>
  <si>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</si>
  <si>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</si>
  <si>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</si>
  <si>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</si>
  <si>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</si>
  <si>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</si>
  <si>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</si>
  <si>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</si>
  <si>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</si>
  <si>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</si>
  <si>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</si>
  <si>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</si>
  <si>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</si>
  <si>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</si>
  <si>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</si>
  <si>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</si>
  <si>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</si>
  <si>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</si>
  <si>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</si>
  <si>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</si>
  <si>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</si>
  <si>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</si>
  <si>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</si>
  <si>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</si>
  <si>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</si>
  <si>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</si>
  <si>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</si>
  <si>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</si>
  <si>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</si>
  <si>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</si>
  <si>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</si>
  <si>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</si>
  <si>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</si>
  <si>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</si>
  <si>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</si>
  <si>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</si>
  <si>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</si>
  <si>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</si>
  <si>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</si>
  <si>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</si>
  <si>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</si>
  <si>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</si>
  <si>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</si>
  <si>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</si>
  <si>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</si>
  <si>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</si>
  <si>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</si>
  <si>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</si>
  <si>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</si>
  <si>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</si>
  <si>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</si>
  <si>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</si>
  <si>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</si>
  <si>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</si>
  <si>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</si>
  <si>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</si>
  <si>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</si>
  <si>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</si>
  <si>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</si>
  <si>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</si>
  <si>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</si>
  <si>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</si>
  <si>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</si>
  <si>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</si>
  <si>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</si>
  <si>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</si>
  <si>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</si>
  <si>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</si>
  <si>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</si>
  <si>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</si>
  <si>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</si>
  <si>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</si>
  <si>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</si>
  <si>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</si>
  <si>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</si>
  <si>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</si>
  <si>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</si>
  <si>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</si>
  <si>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</si>
  <si>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</si>
  <si>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</si>
  <si>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</si>
  <si>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</si>
  <si>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</si>
  <si>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</si>
  <si>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</si>
  <si>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</si>
  <si>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</si>
  <si>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</si>
  <si>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</si>
  <si>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</si>
  <si>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</si>
  <si>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</si>
  <si>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</si>
  <si>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</si>
  <si>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</si>
  <si>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</si>
  <si>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</si>
  <si>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</si>
  <si>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</si>
  <si>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</si>
  <si>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</si>
  <si>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</si>
  <si>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</si>
  <si>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</si>
  <si>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</si>
  <si>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</si>
  <si>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</si>
  <si>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</si>
  <si>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</si>
  <si>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</si>
  <si>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</si>
  <si>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</si>
  <si>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</si>
  <si>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</si>
  <si>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</si>
  <si>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</si>
  <si>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</si>
  <si>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</si>
  <si>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</si>
  <si>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</si>
  <si>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</si>
  <si>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</si>
  <si>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</si>
  <si>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</si>
  <si>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</si>
  <si>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</si>
  <si>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</si>
  <si>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</si>
  <si>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</si>
  <si>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</si>
  <si>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</si>
  <si>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</si>
  <si>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</si>
  <si>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</si>
  <si>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</si>
  <si>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</si>
  <si>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</si>
  <si>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</si>
  <si>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</si>
  <si>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</si>
  <si>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</si>
  <si>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</si>
  <si>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</si>
  <si>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</si>
  <si>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</si>
  <si>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</si>
  <si>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</si>
  <si>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</si>
  <si>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</si>
  <si>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</si>
  <si>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</si>
  <si>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</si>
  <si>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</si>
  <si>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</si>
  <si>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</si>
  <si>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</si>
  <si>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</si>
  <si>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</si>
  <si>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</si>
  <si>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</si>
  <si>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</si>
  <si>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</si>
  <si>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</si>
  <si>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</si>
  <si>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</si>
  <si>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</si>
  <si>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</si>
  <si>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</si>
  <si>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</si>
  <si>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</si>
  <si>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</si>
  <si>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</si>
  <si>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</si>
  <si>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</si>
  <si>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</si>
  <si>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</si>
  <si>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</si>
  <si>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</si>
  <si>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</si>
  <si>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</si>
  <si>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</si>
  <si>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</si>
  <si>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</si>
  <si>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</si>
  <si>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</si>
  <si>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</si>
  <si>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</si>
  <si>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</si>
  <si>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</si>
  <si>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</si>
  <si>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</si>
  <si>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</si>
  <si>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</si>
  <si>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</si>
  <si>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</si>
  <si>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</si>
  <si>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</si>
  <si>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</si>
  <si>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</si>
  <si>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</si>
  <si>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</si>
  <si>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</si>
  <si>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</si>
  <si>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</si>
  <si>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</si>
  <si>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</si>
  <si>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</si>
  <si>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</si>
  <si>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</si>
  <si>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</si>
  <si>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</si>
  <si>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</si>
  <si>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</si>
  <si>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</si>
  <si>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</si>
  <si>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</si>
  <si>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</si>
  <si>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</si>
  <si>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</si>
  <si>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</si>
  <si>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</si>
  <si>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</si>
  <si>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</si>
  <si>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</si>
  <si>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</si>
  <si>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</si>
  <si>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</si>
  <si>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</si>
  <si>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</si>
  <si>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</si>
  <si>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</si>
  <si>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</si>
  <si>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</si>
  <si>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</si>
  <si>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</si>
  <si>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</si>
  <si>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</si>
  <si>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</si>
  <si>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</si>
  <si>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</si>
  <si>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</si>
  <si>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</si>
  <si>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</si>
  <si>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</si>
  <si>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</si>
  <si>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</si>
  <si>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</si>
  <si>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</si>
  <si>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</si>
  <si>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</si>
  <si>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</si>
  <si>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</si>
  <si>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</si>
  <si>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</si>
  <si>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</si>
  <si>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</si>
  <si>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</si>
  <si>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</si>
  <si>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</si>
  <si>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</si>
  <si>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</si>
  <si>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</si>
  <si>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</si>
  <si>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</si>
  <si>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</si>
  <si>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</si>
  <si>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</si>
  <si>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</si>
  <si>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</si>
  <si>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</si>
  <si>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</si>
  <si>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</si>
  <si>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</si>
  <si>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</si>
  <si>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</si>
  <si>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</si>
  <si>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</si>
  <si>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</si>
  <si>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</si>
  <si>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</si>
  <si>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</si>
  <si>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</si>
  <si>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</si>
  <si>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</si>
  <si>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</si>
  <si>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</si>
  <si>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</si>
  <si>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</si>
  <si>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</si>
  <si>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</si>
  <si>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</si>
  <si>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</si>
  <si>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</si>
  <si>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</si>
  <si>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</si>
  <si>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</si>
  <si>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</si>
  <si>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</si>
  <si>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</si>
  <si>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</si>
  <si>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</si>
  <si>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</si>
  <si>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</si>
  <si>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</si>
  <si>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</si>
  <si>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</si>
  <si>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</si>
  <si>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</si>
  <si>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</si>
  <si>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</si>
  <si>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</si>
  <si>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</si>
  <si>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</si>
  <si>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</si>
  <si>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</si>
  <si>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</si>
  <si>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</si>
  <si>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</si>
  <si>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</si>
  <si>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</si>
  <si>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</si>
  <si>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</si>
  <si>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</si>
  <si>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</si>
  <si>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</si>
  <si>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</si>
  <si>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</si>
  <si>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</si>
  <si>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</si>
  <si>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</si>
  <si>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</si>
  <si>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</si>
  <si>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</si>
  <si>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</si>
  <si>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</si>
  <si>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</si>
  <si>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</si>
  <si>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</si>
  <si>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</si>
  <si>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</si>
  <si>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</si>
  <si>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</si>
  <si>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</si>
  <si>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</si>
  <si>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</si>
  <si>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</si>
  <si>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</si>
  <si>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</si>
  <si>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</si>
  <si>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</si>
  <si>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</si>
  <si>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</si>
  <si>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</si>
  <si>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</si>
  <si>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</si>
  <si>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</si>
  <si>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</si>
  <si>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</si>
  <si>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</si>
  <si>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</si>
  <si>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</si>
  <si>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</si>
  <si>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</si>
  <si>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</si>
  <si>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</si>
  <si>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</si>
  <si>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</si>
  <si>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</si>
  <si>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</si>
  <si>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</si>
  <si>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</si>
  <si>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</si>
  <si>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</si>
  <si>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</si>
  <si>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</si>
  <si>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</si>
  <si>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</si>
  <si>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</si>
  <si>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</si>
  <si>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</si>
  <si>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</si>
  <si>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</si>
  <si>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</si>
  <si>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</si>
  <si>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</si>
  <si>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</si>
  <si>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</si>
  <si>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</si>
  <si>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</si>
  <si>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</si>
  <si>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</si>
  <si>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</si>
  <si>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</si>
  <si>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</si>
  <si>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</si>
  <si>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</si>
  <si>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</si>
  <si>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</si>
  <si>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</si>
  <si>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</si>
  <si>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</si>
  <si>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</si>
  <si>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</si>
  <si>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</si>
  <si>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</si>
  <si>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</si>
  <si>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</si>
  <si>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</si>
  <si>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</si>
  <si>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</si>
  <si>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</si>
  <si>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</si>
  <si>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</si>
  <si>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</si>
  <si>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</si>
  <si>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</si>
  <si>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</si>
  <si>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</si>
  <si>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</si>
  <si>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</si>
  <si>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</si>
  <si>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</si>
  <si>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</si>
  <si>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</si>
  <si>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</si>
  <si>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</si>
  <si>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</si>
  <si>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</si>
  <si>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</si>
  <si>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</si>
  <si>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</si>
  <si>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</si>
  <si>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</si>
  <si>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</si>
  <si>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</si>
  <si>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</si>
  <si>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</si>
  <si>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</si>
  <si>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</si>
  <si>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</si>
  <si>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</si>
  <si>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</si>
  <si>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</si>
  <si>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</si>
  <si>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</si>
  <si>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</si>
  <si>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</si>
  <si>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</si>
  <si>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</si>
  <si>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</si>
  <si>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</si>
  <si>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</si>
  <si>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</si>
  <si>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</si>
  <si>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</si>
  <si>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</si>
  <si>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</si>
  <si>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</si>
  <si>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</si>
  <si>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</si>
  <si>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</si>
  <si>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</si>
  <si>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</si>
  <si>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</si>
  <si>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</si>
  <si>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</si>
  <si>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</si>
  <si>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</si>
  <si>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</si>
  <si>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</si>
  <si>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</si>
  <si>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</si>
  <si>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</si>
  <si>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</si>
  <si>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</si>
  <si>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</si>
  <si>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</si>
  <si>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</si>
  <si>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</si>
  <si>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</si>
  <si>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</si>
  <si>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</si>
  <si>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</si>
  <si>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</si>
  <si>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</si>
  <si>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</si>
  <si>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</si>
  <si>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</si>
  <si>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</si>
  <si>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</si>
  <si>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</si>
  <si>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</si>
  <si>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</si>
  <si>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</si>
  <si>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</si>
  <si>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</si>
  <si>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</si>
  <si>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</si>
  <si>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</si>
  <si>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</si>
  <si>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</si>
  <si>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</si>
  <si>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</si>
  <si>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</si>
  <si>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</si>
  <si>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</si>
  <si>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</si>
  <si>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</si>
  <si>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</si>
  <si>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</si>
  <si>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</si>
  <si>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</si>
  <si>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</si>
  <si>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</si>
  <si>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</si>
  <si>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</si>
  <si>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</si>
  <si>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</si>
  <si>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</si>
  <si>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</si>
  <si>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</si>
  <si>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</si>
  <si>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</si>
  <si>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</si>
  <si>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</si>
  <si>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</si>
  <si>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</si>
  <si>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</si>
  <si>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</si>
  <si>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</si>
  <si>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</si>
  <si>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</si>
  <si>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</si>
  <si>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</si>
  <si>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</si>
  <si>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</si>
  <si>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</si>
  <si>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</si>
  <si>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</si>
  <si>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</si>
  <si>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</si>
  <si>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</si>
  <si>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</si>
  <si>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</si>
  <si>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</si>
  <si>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</si>
  <si>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</si>
  <si>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</si>
  <si>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</si>
  <si>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</si>
  <si>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</si>
  <si>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</si>
  <si>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</si>
  <si>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</si>
  <si>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</si>
  <si>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</si>
  <si>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</si>
  <si>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</si>
  <si>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</si>
  <si>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</si>
  <si>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</si>
  <si>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</si>
  <si>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</si>
  <si>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</si>
  <si>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</si>
  <si>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</si>
  <si>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</si>
  <si>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</si>
  <si>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</si>
  <si>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</si>
  <si>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</si>
  <si>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</si>
  <si>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</si>
  <si>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</si>
  <si>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</si>
  <si>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</si>
  <si>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</si>
  <si>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</si>
  <si>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</si>
  <si>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</si>
  <si>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</si>
  <si>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</si>
  <si>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</si>
  <si>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</si>
  <si>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</si>
  <si>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</si>
  <si>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</si>
  <si>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</si>
  <si>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</si>
  <si>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</si>
  <si>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</si>
  <si>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</si>
  <si>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</si>
  <si>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</si>
  <si>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</si>
  <si>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</si>
  <si>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</si>
  <si>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</si>
  <si>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</si>
  <si>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</si>
  <si>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</si>
  <si>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</si>
  <si>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</si>
  <si>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</si>
  <si>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</si>
  <si>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</si>
  <si>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</si>
  <si>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</si>
  <si>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</si>
  <si>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</si>
  <si>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</si>
  <si>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</si>
  <si>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</si>
  <si>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</si>
  <si>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</si>
  <si>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</si>
  <si>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</si>
  <si>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</si>
  <si>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</si>
  <si>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</si>
  <si>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</si>
  <si>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</si>
  <si>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</si>
  <si>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</si>
  <si>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</si>
  <si>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</si>
  <si>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</si>
  <si>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</si>
  <si>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</si>
  <si>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</si>
  <si>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</si>
  <si>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</si>
  <si>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</si>
  <si>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</si>
  <si>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</si>
  <si>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</si>
  <si>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</si>
  <si>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</si>
  <si>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</si>
  <si>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</si>
  <si>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</si>
  <si>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</si>
  <si>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</si>
  <si>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</si>
  <si>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</si>
  <si>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</si>
  <si>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</si>
  <si>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</si>
  <si>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</si>
  <si>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</si>
  <si>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</si>
  <si>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</si>
  <si>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</si>
  <si>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</si>
  <si>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</si>
  <si>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</si>
  <si>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</si>
  <si>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</si>
  <si>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</si>
  <si>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</si>
  <si>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</si>
  <si>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</si>
  <si>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</si>
  <si>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</si>
  <si>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</si>
  <si>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</si>
  <si>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</si>
  <si>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</si>
  <si>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</si>
  <si>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</si>
  <si>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</si>
  <si>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</si>
  <si>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</si>
  <si>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</si>
  <si>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</si>
  <si>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</si>
  <si>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</si>
  <si>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</si>
  <si>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</si>
  <si>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</si>
  <si>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</si>
  <si>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</si>
  <si>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</si>
  <si>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</si>
  <si>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</si>
  <si>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</si>
  <si>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</si>
  <si>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</si>
  <si>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</si>
  <si>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</si>
  <si>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</si>
  <si>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</si>
  <si>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</si>
  <si>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</si>
  <si>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</si>
  <si>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</si>
  <si>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</si>
  <si>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</si>
  <si>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</si>
  <si>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</si>
  <si>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</si>
  <si>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</si>
  <si>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</si>
  <si>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</si>
  <si>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</si>
  <si>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</si>
  <si>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</si>
  <si>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</si>
  <si>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</si>
  <si>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</si>
  <si>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</si>
  <si>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</si>
  <si>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</si>
  <si>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</si>
  <si>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</si>
  <si>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</si>
  <si>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</si>
  <si>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</si>
  <si>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</si>
  <si>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</si>
  <si>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</si>
  <si>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</si>
  <si>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</si>
  <si>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</si>
  <si>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</si>
  <si>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</si>
  <si>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</si>
  <si>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</si>
  <si>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</si>
  <si>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</si>
  <si>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</si>
  <si>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</si>
  <si>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</si>
  <si>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</si>
  <si>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</si>
  <si>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</si>
  <si>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</si>
  <si>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</si>
  <si>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</si>
  <si>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</si>
  <si>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</si>
  <si>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</si>
  <si>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</si>
  <si>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</si>
  <si>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</si>
  <si>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</si>
  <si>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</si>
  <si>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</si>
  <si>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</si>
  <si>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</si>
  <si>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</si>
  <si>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</si>
  <si>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</si>
  <si>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</si>
  <si>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</si>
  <si>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</si>
  <si>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</si>
  <si>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</si>
  <si>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</si>
  <si>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</si>
  <si>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</si>
  <si>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</si>
  <si>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</si>
  <si>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</si>
  <si>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</si>
  <si>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</si>
  <si>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</si>
  <si>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</si>
  <si>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</si>
  <si>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</si>
  <si>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</si>
  <si>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</si>
  <si>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</si>
  <si>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</si>
  <si>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</si>
  <si>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</si>
  <si>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</si>
  <si>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</si>
  <si>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</si>
  <si>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</si>
  <si>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</si>
  <si>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</si>
  <si>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</si>
  <si>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</si>
  <si>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</si>
  <si>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</si>
  <si>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</si>
  <si>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</si>
  <si>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</si>
  <si>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</si>
  <si>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</si>
  <si>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</si>
  <si>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</si>
  <si>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</si>
  <si>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</si>
  <si>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</si>
  <si>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</si>
  <si>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</si>
  <si>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</si>
  <si>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</si>
  <si>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</si>
  <si>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</si>
  <si>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</si>
  <si>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</si>
  <si>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</si>
  <si>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</si>
  <si>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</si>
  <si>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</si>
  <si>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</si>
  <si>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</si>
  <si>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</si>
  <si>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</si>
  <si>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</si>
  <si>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</si>
  <si>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</si>
  <si>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</si>
  <si>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</si>
  <si>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</si>
  <si>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</si>
  <si>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</si>
  <si>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</si>
  <si>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</si>
  <si>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</si>
  <si>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</si>
  <si>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</si>
  <si>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</si>
  <si>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</si>
  <si>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</si>
  <si>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</si>
  <si>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</si>
  <si>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</si>
  <si>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</si>
  <si>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</si>
  <si>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</si>
  <si>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</si>
  <si>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</si>
  <si>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</si>
  <si>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</si>
  <si>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</si>
  <si>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</si>
  <si>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</si>
  <si>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</si>
  <si>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</si>
  <si>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</si>
  <si>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</si>
  <si>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</si>
  <si>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</si>
  <si>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</si>
  <si>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</si>
  <si>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</si>
  <si>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</si>
  <si>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</si>
  <si>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</si>
  <si>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</si>
  <si>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</si>
  <si>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</si>
  <si>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</si>
  <si>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</si>
  <si>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</si>
  <si>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</si>
  <si>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</si>
  <si>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</si>
  <si>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</si>
  <si>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</si>
  <si>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</si>
  <si>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</si>
  <si>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</si>
  <si>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</si>
  <si>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</si>
  <si>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</si>
  <si>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</si>
  <si>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</si>
  <si>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</si>
  <si>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</si>
  <si>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</si>
  <si>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</si>
  <si>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</si>
  <si>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</si>
  <si>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</si>
  <si>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</si>
  <si>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</si>
  <si>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</si>
  <si>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</si>
  <si>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</si>
  <si>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</si>
  <si>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</si>
  <si>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</si>
  <si>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</si>
  <si>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</si>
  <si>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</si>
  <si>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</si>
  <si>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</si>
  <si>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</si>
  <si>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</si>
  <si>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</si>
  <si>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</si>
  <si>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</si>
  <si>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</si>
  <si>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</si>
  <si>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</si>
  <si>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</si>
  <si>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</si>
  <si>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</si>
  <si>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</si>
  <si>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</si>
  <si>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</si>
  <si>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</si>
  <si>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</si>
  <si>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</si>
  <si>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</si>
  <si>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</si>
  <si>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</si>
  <si>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</si>
  <si>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</si>
  <si>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</si>
  <si>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</si>
  <si>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</si>
  <si>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</si>
  <si>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</si>
  <si>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</si>
  <si>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</si>
  <si>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</si>
  <si>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</si>
  <si>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</si>
  <si>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</si>
  <si>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</si>
  <si>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</si>
  <si>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</si>
  <si>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</si>
  <si>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</si>
  <si>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</si>
  <si>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</si>
  <si>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</si>
  <si>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</si>
  <si>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</si>
  <si>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</si>
  <si>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</si>
  <si>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</si>
  <si>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</si>
  <si>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</si>
  <si>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</si>
  <si>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</si>
  <si>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</si>
  <si>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</si>
  <si>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</si>
  <si>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</si>
  <si>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</si>
  <si>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</si>
  <si>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</si>
  <si>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</si>
  <si>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</si>
  <si>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</si>
  <si>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</si>
  <si>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</si>
  <si>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</si>
  <si>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</si>
  <si>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</si>
  <si>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</si>
  <si>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</si>
  <si>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</si>
  <si>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</si>
  <si>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</si>
  <si>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</si>
  <si>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</si>
  <si>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</si>
  <si>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</si>
  <si>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</si>
  <si>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</si>
  <si>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</si>
  <si>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</si>
  <si>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</si>
  <si>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</si>
  <si>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</si>
  <si>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</si>
  <si>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</si>
  <si>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</si>
  <si>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</si>
  <si>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</si>
  <si>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</si>
  <si>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</si>
  <si>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</si>
  <si>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</si>
  <si>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</si>
  <si>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</si>
  <si>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</si>
  <si>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</si>
  <si>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</si>
  <si>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</si>
  <si>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</si>
  <si>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</si>
  <si>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</si>
  <si>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</si>
  <si>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</si>
  <si>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</si>
  <si>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</si>
  <si>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</si>
  <si>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</si>
  <si>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</si>
  <si>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</si>
  <si>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</si>
  <si>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</si>
  <si>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</si>
  <si>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</si>
  <si>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</si>
  <si>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</si>
  <si>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</si>
  <si>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</si>
  <si>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</si>
  <si>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</si>
  <si>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</si>
  <si>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</si>
  <si>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</si>
  <si>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</si>
  <si>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</si>
  <si>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</si>
  <si>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</si>
  <si>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</si>
  <si>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</si>
  <si>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</si>
  <si>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</si>
  <si>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</si>
  <si>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</si>
  <si>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</si>
  <si>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</si>
  <si>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</si>
  <si>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</si>
  <si>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</si>
  <si>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</si>
  <si>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</si>
  <si>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</si>
  <si>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</si>
  <si>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</si>
  <si>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</si>
  <si>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</si>
  <si>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</si>
  <si>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</si>
  <si>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</si>
  <si>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</si>
  <si>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</si>
  <si>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</si>
  <si>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</si>
  <si>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</si>
  <si>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</si>
  <si>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</si>
  <si>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</si>
  <si>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</si>
  <si>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</si>
  <si>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</si>
  <si>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</si>
  <si>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</si>
  <si>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</si>
  <si>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</si>
  <si>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</si>
  <si>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</si>
  <si>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</si>
  <si>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</si>
  <si>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</si>
  <si>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</si>
  <si>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</si>
  <si>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</si>
  <si>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</si>
  <si>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</si>
  <si>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</si>
  <si>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</si>
  <si>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</si>
  <si>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</si>
  <si>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</si>
  <si>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</si>
  <si>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</si>
  <si>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</si>
  <si>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</si>
  <si>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</si>
  <si>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</si>
  <si>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</si>
  <si>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</si>
  <si>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</si>
  <si>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</si>
  <si>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</si>
  <si>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</si>
  <si>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</si>
  <si>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</si>
  <si>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</si>
  <si>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</si>
  <si>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</si>
  <si>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</si>
  <si>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</si>
  <si>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</si>
  <si>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</si>
  <si>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</si>
  <si>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</si>
  <si>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</si>
  <si>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</si>
  <si>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</si>
  <si>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</si>
  <si>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</si>
  <si>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</si>
  <si>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</si>
  <si>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</si>
  <si>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</si>
  <si>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</si>
  <si>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</si>
  <si>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</si>
  <si>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</si>
  <si>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</si>
  <si>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</si>
  <si>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</si>
  <si>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</si>
  <si>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</si>
  <si>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</si>
  <si>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</si>
  <si>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</si>
  <si>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</si>
  <si>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</si>
  <si>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</si>
  <si>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</si>
  <si>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</si>
  <si>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</si>
  <si>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</si>
  <si>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</si>
  <si>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</si>
  <si>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</si>
  <si>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</si>
  <si>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</si>
  <si>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</si>
  <si>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</si>
  <si>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</si>
  <si>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</si>
  <si>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</si>
  <si>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</si>
  <si>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</si>
  <si>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</si>
  <si>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</si>
  <si>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</si>
  <si>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</si>
  <si>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</si>
  <si>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</si>
  <si>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</si>
  <si>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</si>
  <si>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</si>
  <si>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</si>
  <si>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</si>
  <si>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</si>
  <si>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</si>
  <si>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</si>
  <si>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</si>
  <si>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</si>
  <si>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</si>
  <si>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</si>
  <si>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</si>
  <si>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</si>
  <si>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</si>
  <si>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</si>
  <si>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</si>
  <si>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</si>
  <si>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</si>
  <si>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</si>
  <si>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</si>
  <si>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</si>
  <si>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</si>
  <si>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</si>
  <si>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</si>
  <si>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</si>
  <si>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</si>
  <si>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</si>
  <si>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</si>
  <si>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</si>
  <si>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</si>
  <si>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</si>
  <si>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</si>
  <si>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</si>
  <si>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</si>
  <si>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</si>
  <si>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</si>
  <si>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</si>
  <si>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</si>
  <si>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</si>
  <si>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</si>
  <si>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</si>
  <si>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</si>
  <si>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</si>
  <si>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</si>
  <si>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</si>
  <si>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</si>
  <si>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</si>
  <si>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</si>
  <si>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</si>
  <si>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</si>
  <si>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</si>
  <si>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</si>
  <si>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</si>
  <si>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</si>
  <si>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</si>
  <si>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</si>
  <si>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</si>
  <si>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</si>
  <si>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</si>
  <si>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</si>
  <si>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</si>
  <si>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</si>
  <si>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</si>
  <si>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</si>
  <si>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</si>
  <si>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</si>
  <si>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</si>
  <si>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</si>
  <si>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</si>
  <si>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</si>
  <si>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</si>
  <si>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</si>
  <si>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</si>
  <si>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</si>
  <si>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</si>
  <si>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</si>
  <si>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</si>
  <si>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</si>
  <si>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</si>
  <si>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</si>
  <si>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</si>
  <si>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</si>
  <si>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</si>
  <si>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</si>
  <si>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</si>
  <si>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</si>
  <si>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</si>
  <si>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</si>
  <si>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</si>
  <si>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</si>
  <si>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</si>
  <si>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</si>
  <si>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</si>
  <si>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</si>
  <si>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</si>
  <si>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</si>
  <si>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</si>
  <si>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</si>
  <si>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</si>
  <si>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</si>
  <si>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</si>
  <si>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</si>
  <si>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</si>
  <si>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</si>
  <si>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</si>
  <si>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</si>
  <si>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</si>
  <si>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</si>
  <si>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</si>
  <si>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</si>
  <si>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</si>
  <si>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</si>
  <si>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</si>
  <si>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</si>
  <si>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</si>
  <si>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</si>
  <si>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</si>
  <si>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</si>
  <si>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</si>
  <si>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</si>
  <si>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</si>
  <si>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</si>
  <si>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</si>
  <si>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</si>
  <si>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</si>
  <si>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</si>
  <si>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</si>
  <si>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</si>
  <si>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</si>
  <si>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</si>
  <si>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</si>
  <si>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</si>
  <si>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</si>
  <si>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</si>
  <si>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</si>
  <si>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</si>
  <si>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</si>
  <si>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</si>
  <si>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</si>
  <si>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</si>
  <si>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</si>
  <si>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</si>
  <si>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</si>
  <si>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</si>
  <si>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</si>
  <si>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</si>
  <si>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</si>
  <si>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</si>
  <si>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</si>
  <si>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</si>
  <si>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</si>
  <si>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</si>
  <si>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</si>
  <si>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</si>
  <si>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</si>
  <si>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</si>
  <si>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</si>
  <si>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</si>
  <si>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</si>
  <si>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</si>
  <si>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</si>
  <si>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</si>
  <si>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</si>
  <si>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</si>
  <si>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</si>
  <si>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</si>
  <si>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</si>
  <si>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</si>
  <si>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</si>
  <si>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</si>
  <si>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</si>
  <si>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</si>
  <si>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</si>
  <si>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</si>
  <si>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</si>
  <si>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</si>
  <si>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</si>
  <si>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</si>
  <si>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</si>
  <si>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</si>
  <si>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</si>
  <si>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</si>
  <si>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</si>
  <si>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</si>
  <si>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</si>
  <si>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</si>
  <si>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</si>
  <si>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</si>
  <si>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</si>
  <si>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</si>
  <si>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</si>
  <si>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</si>
  <si>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</si>
  <si>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</si>
  <si>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</si>
  <si>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</si>
  <si>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</si>
  <si>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</si>
  <si>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</si>
  <si>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</si>
  <si>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</si>
  <si>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</si>
  <si>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</si>
  <si>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</si>
  <si>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</si>
  <si>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</si>
  <si>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</si>
  <si>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</si>
  <si>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</si>
  <si>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</si>
  <si>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</si>
  <si>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</si>
  <si>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</si>
  <si>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</si>
  <si>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</si>
  <si>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</si>
  <si>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</si>
  <si>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</si>
  <si>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</si>
  <si>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</si>
  <si>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</si>
  <si>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</si>
  <si>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</si>
  <si>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</si>
  <si>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</si>
  <si>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</si>
  <si>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</si>
  <si>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</si>
  <si>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</si>
  <si>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</si>
  <si>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</si>
  <si>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</si>
  <si>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</si>
  <si>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</si>
  <si>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</si>
  <si>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</si>
  <si>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</si>
  <si>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</si>
  <si>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</si>
  <si>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</si>
  <si>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</si>
  <si>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</si>
  <si>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</si>
  <si>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</si>
  <si>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</si>
  <si>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</si>
  <si>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</si>
  <si>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</si>
  <si>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</si>
  <si>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</si>
  <si>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</si>
  <si>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</si>
  <si>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</si>
  <si>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</si>
  <si>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</si>
  <si>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</si>
  <si>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</si>
  <si>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</si>
  <si>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</si>
  <si>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</si>
  <si>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</si>
  <si>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</si>
  <si>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</si>
  <si>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</si>
  <si>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</si>
  <si>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</si>
  <si>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</si>
  <si>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</si>
  <si>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</si>
  <si>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</si>
  <si>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</si>
  <si>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</si>
  <si>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</si>
  <si>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</si>
  <si>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</si>
  <si>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</si>
  <si>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</si>
  <si>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</si>
  <si>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</si>
  <si>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</si>
  <si>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</si>
  <si>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</si>
  <si>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</si>
  <si>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</si>
  <si>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</si>
  <si>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</si>
  <si>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</si>
  <si>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</si>
  <si>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</si>
  <si>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</si>
  <si>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</si>
  <si>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</si>
  <si>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</si>
  <si>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</si>
  <si>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</si>
  <si>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</si>
  <si>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</si>
  <si>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</si>
  <si>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</si>
  <si>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</si>
  <si>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</si>
  <si>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</si>
  <si>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</si>
  <si>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</si>
  <si>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</si>
  <si>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</si>
  <si>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</si>
  <si>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</si>
  <si>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</si>
  <si>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</si>
  <si>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</si>
  <si>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</si>
  <si>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</si>
  <si>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</si>
  <si>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</si>
  <si>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</si>
  <si>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</si>
  <si>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</si>
  <si>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</si>
  <si>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</si>
  <si>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</si>
  <si>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</si>
  <si>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</si>
  <si>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</si>
  <si>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</si>
  <si>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</si>
  <si>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</si>
  <si>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</si>
  <si>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</si>
  <si>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</si>
  <si>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</si>
  <si>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</si>
  <si>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</si>
  <si>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</si>
  <si>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</si>
  <si>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</si>
  <si>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</si>
  <si>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</si>
  <si>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</si>
  <si>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</si>
  <si>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</si>
  <si>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</si>
  <si>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</si>
  <si>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</si>
  <si>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</si>
  <si>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</si>
  <si>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</si>
  <si>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</si>
  <si>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</si>
  <si>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</si>
  <si>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</si>
  <si>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</si>
  <si>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</si>
  <si>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</si>
  <si>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</si>
  <si>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</si>
  <si>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</si>
  <si>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</si>
  <si>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</si>
  <si>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</si>
  <si>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</si>
  <si>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</si>
  <si>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</si>
  <si>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</si>
  <si>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</si>
  <si>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</si>
  <si>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</si>
  <si>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</si>
  <si>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</si>
  <si>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</si>
  <si>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</si>
  <si>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</si>
  <si>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</si>
  <si>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</si>
  <si>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</si>
  <si>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</si>
  <si>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</si>
  <si>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</si>
  <si>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</si>
  <si>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</si>
  <si>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</si>
  <si>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</si>
  <si>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</si>
  <si>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</si>
  <si>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</si>
  <si>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</si>
  <si>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</si>
  <si>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</si>
  <si>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</si>
  <si>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</si>
  <si>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</si>
  <si>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</si>
  <si>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</si>
  <si>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</si>
  <si>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</si>
  <si>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</si>
  <si>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</si>
  <si>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</si>
  <si>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</si>
  <si>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</si>
  <si>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</si>
  <si>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</si>
  <si>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</si>
  <si>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</si>
  <si>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</si>
  <si>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</si>
  <si>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</si>
  <si>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</si>
  <si>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</si>
  <si>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</si>
  <si>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</si>
  <si>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</si>
  <si>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</si>
  <si>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</si>
  <si>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</si>
  <si>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</si>
  <si>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</si>
  <si>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</si>
  <si>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</si>
  <si>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</si>
  <si>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</si>
  <si>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</si>
  <si>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</si>
  <si>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</si>
  <si>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</si>
  <si>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</si>
  <si>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</si>
  <si>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</si>
  <si>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</si>
  <si>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</si>
  <si>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</si>
  <si>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</si>
  <si>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</si>
  <si>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</si>
  <si>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</si>
  <si>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</si>
  <si>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</si>
  <si>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</si>
  <si>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</si>
  <si>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</si>
  <si>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</si>
  <si>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</si>
  <si>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</si>
  <si>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</si>
  <si>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</si>
  <si>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</si>
  <si>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</si>
  <si>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</si>
  <si>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</si>
  <si>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</si>
  <si>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</si>
  <si>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</si>
  <si>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</si>
  <si>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</si>
  <si>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</si>
  <si>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</si>
  <si>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</si>
  <si>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</si>
  <si>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</si>
  <si>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</si>
  <si>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</si>
  <si>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</si>
  <si>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</si>
  <si>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</si>
  <si>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</si>
  <si>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</si>
  <si>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</si>
  <si>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</si>
  <si>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</si>
  <si>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</si>
  <si>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</si>
  <si>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</si>
  <si>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</si>
  <si>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</si>
  <si>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</si>
  <si>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</si>
  <si>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</si>
  <si>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</si>
  <si>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</si>
  <si>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</si>
  <si>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</si>
  <si>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</si>
  <si>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</si>
  <si>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</si>
  <si>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</si>
  <si>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</si>
  <si>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</si>
  <si>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</si>
  <si>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</si>
  <si>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</si>
  <si>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</si>
  <si>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</si>
  <si>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</si>
  <si>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</si>
  <si>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</si>
  <si>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</si>
  <si>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</si>
  <si>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</si>
  <si>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</si>
  <si>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</si>
  <si>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</si>
  <si>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</si>
  <si>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</si>
  <si>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</si>
  <si>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</si>
  <si>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</si>
  <si>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</si>
  <si>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</si>
  <si>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</si>
  <si>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</si>
  <si>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</si>
  <si>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</si>
  <si>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</si>
  <si>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</si>
  <si>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</si>
  <si>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</si>
  <si>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</si>
  <si>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</si>
  <si>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</si>
  <si>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</si>
  <si>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</si>
  <si>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</si>
  <si>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</si>
  <si>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</si>
  <si>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</si>
  <si>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</si>
  <si>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</si>
  <si>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</si>
  <si>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</si>
  <si>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</si>
  <si>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</si>
  <si>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</si>
  <si>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</si>
  <si>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</si>
  <si>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</si>
  <si>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</si>
  <si>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</si>
  <si>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</si>
  <si>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</si>
  <si>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</si>
  <si>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</si>
  <si>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</si>
  <si>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</si>
  <si>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</si>
  <si>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</si>
  <si>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</si>
  <si>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</si>
  <si>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</si>
  <si>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</si>
  <si>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</si>
  <si>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</si>
  <si>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</si>
  <si>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</si>
  <si>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</si>
  <si>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</si>
  <si>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</si>
  <si>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</si>
  <si>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</si>
  <si>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</si>
  <si>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</si>
  <si>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</si>
  <si>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</si>
  <si>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</si>
  <si>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</si>
  <si>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</si>
  <si>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</si>
  <si>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</si>
  <si>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</si>
  <si>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</si>
  <si>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</si>
  <si>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</si>
  <si>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</si>
  <si>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</si>
  <si>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</si>
  <si>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</si>
  <si>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</si>
  <si>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</si>
  <si>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</si>
  <si>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</si>
  <si>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</si>
  <si>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</si>
  <si>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</si>
  <si>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</si>
  <si>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</si>
  <si>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</si>
  <si>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</si>
  <si>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</si>
  <si>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</si>
  <si>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</si>
  <si>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</si>
  <si>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</si>
  <si>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</si>
  <si>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</si>
  <si>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</si>
  <si>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</si>
  <si>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</si>
  <si>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</si>
  <si>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</si>
  <si>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</si>
  <si>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</si>
  <si>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</si>
  <si>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</si>
  <si>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</si>
  <si>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</si>
  <si>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</si>
  <si>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</si>
  <si>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</si>
  <si>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</si>
  <si>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</si>
  <si>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</si>
  <si>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</si>
  <si>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</si>
  <si>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</si>
  <si>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</si>
  <si>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</si>
  <si>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</si>
  <si>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</si>
  <si>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</si>
  <si>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</si>
  <si>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</si>
  <si>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</si>
  <si>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</si>
  <si>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</si>
  <si>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</si>
  <si>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</si>
  <si>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</si>
  <si>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</si>
  <si>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</si>
  <si>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</si>
  <si>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</si>
  <si>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</si>
  <si>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</si>
  <si>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</si>
  <si>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</si>
  <si>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</si>
  <si>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</si>
  <si>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</si>
  <si>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</si>
  <si>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</si>
  <si>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</si>
  <si>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</si>
  <si>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</si>
  <si>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</si>
  <si>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</si>
  <si>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</si>
  <si>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</si>
  <si>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</si>
  <si>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</si>
  <si>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</si>
  <si>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</si>
  <si>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</si>
  <si>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</si>
  <si>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</si>
  <si>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</si>
  <si>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</si>
  <si>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</si>
  <si>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</si>
  <si>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</si>
  <si>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</si>
  <si>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</si>
  <si>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</si>
  <si>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</si>
  <si>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</si>
  <si>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</si>
  <si>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</si>
  <si>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</si>
  <si>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</si>
  <si>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</si>
  <si>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</si>
  <si>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</si>
  <si>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</si>
  <si>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</si>
  <si>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</si>
  <si>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</si>
  <si>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</si>
  <si>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</si>
  <si>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</si>
  <si>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</si>
  <si>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</si>
  <si>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</si>
  <si>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</si>
  <si>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</si>
  <si>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</si>
  <si>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</si>
  <si>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</si>
  <si>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</si>
  <si>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</si>
  <si>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</si>
  <si>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</si>
  <si>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</si>
  <si>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</si>
  <si>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</si>
  <si>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</si>
  <si>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</si>
  <si>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</si>
  <si>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</si>
  <si>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</si>
  <si>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</si>
  <si>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</si>
  <si>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</si>
  <si>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</si>
  <si>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</si>
  <si>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</si>
  <si>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</si>
  <si>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</si>
  <si>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</si>
  <si>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</si>
  <si>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</si>
  <si>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</si>
  <si>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</si>
  <si>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</si>
  <si>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</si>
  <si>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</si>
  <si>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</si>
  <si>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</si>
  <si>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</si>
  <si>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</si>
  <si>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</si>
  <si>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</si>
  <si>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</si>
  <si>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</si>
  <si>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</si>
  <si>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</si>
  <si>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</si>
  <si>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</si>
  <si>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</si>
  <si>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</si>
  <si>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</si>
  <si>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</si>
  <si>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</si>
  <si>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</si>
  <si>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</si>
  <si>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</si>
  <si>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</si>
  <si>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</si>
  <si>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</si>
  <si>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</si>
  <si>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</si>
  <si>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</si>
  <si>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</si>
  <si>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</si>
  <si>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</si>
  <si>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</si>
  <si>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</si>
  <si>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</si>
  <si>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</si>
  <si>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</si>
  <si>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</si>
  <si>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</si>
  <si>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</si>
  <si>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</si>
  <si>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</si>
  <si>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</si>
  <si>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</si>
  <si>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</si>
  <si>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</si>
  <si>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</si>
  <si>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</si>
  <si>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</si>
  <si>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</si>
  <si>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</si>
  <si>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</si>
  <si>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</si>
  <si>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</si>
  <si>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</si>
  <si>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</si>
  <si>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</si>
  <si>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</si>
  <si>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</si>
  <si>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</si>
  <si>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</si>
  <si>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</si>
  <si>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</si>
  <si>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</si>
  <si>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</si>
  <si>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</si>
  <si>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</si>
  <si>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</si>
  <si>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</si>
  <si>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</si>
  <si>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</si>
  <si>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</si>
  <si>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</si>
  <si>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</si>
  <si>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</si>
  <si>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</si>
  <si>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</si>
  <si>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</si>
  <si>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</si>
  <si>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</si>
  <si>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</si>
  <si>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</si>
  <si>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</si>
  <si>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</si>
  <si>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</si>
  <si>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</si>
  <si>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</si>
  <si>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</si>
  <si>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</si>
  <si>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</si>
  <si>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</si>
  <si>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</si>
  <si>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</si>
  <si>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</si>
  <si>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</si>
  <si>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</si>
  <si>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</si>
  <si>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</si>
  <si>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</si>
  <si>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</si>
  <si>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</si>
  <si>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</si>
  <si>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</si>
  <si>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</si>
  <si>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</si>
  <si>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</si>
  <si>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</si>
  <si>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</si>
  <si>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</si>
  <si>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</si>
  <si>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</si>
  <si>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</si>
  <si>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</si>
  <si>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</si>
  <si>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</si>
  <si>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</si>
  <si>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</si>
  <si>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</si>
  <si>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</si>
  <si>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</si>
  <si>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</si>
  <si>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</si>
  <si>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</si>
  <si>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</si>
  <si>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</si>
  <si>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</si>
  <si>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</si>
  <si>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</si>
  <si>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</si>
  <si>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</si>
  <si>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</si>
  <si>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</si>
  <si>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</si>
  <si>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</si>
  <si>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</si>
  <si>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</si>
  <si>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</si>
  <si>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</si>
  <si>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</si>
  <si>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</si>
  <si>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</si>
  <si>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</si>
  <si>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</si>
  <si>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</si>
  <si>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</si>
  <si>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</si>
  <si>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</si>
  <si>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</si>
  <si>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</si>
  <si>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</si>
  <si>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</si>
  <si>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</si>
  <si>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</si>
  <si>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</si>
  <si>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</si>
  <si>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</si>
  <si>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</si>
  <si>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</si>
  <si>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</si>
  <si>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</si>
  <si>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</si>
  <si>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</si>
  <si>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</si>
  <si>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</si>
  <si>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</si>
  <si>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</si>
  <si>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</si>
  <si>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</si>
  <si>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</si>
  <si>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</si>
  <si>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</si>
  <si>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</si>
  <si>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</si>
  <si>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</si>
  <si>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</si>
  <si>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</si>
  <si>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</si>
  <si>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</si>
  <si>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</si>
  <si>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</si>
  <si>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</si>
  <si>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</si>
  <si>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</si>
  <si>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</si>
  <si>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</si>
  <si>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</si>
  <si>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</si>
  <si>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</si>
  <si>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</si>
  <si>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</si>
  <si>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</si>
  <si>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</si>
  <si>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</si>
  <si>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</si>
  <si>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</si>
  <si>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</si>
  <si>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</si>
  <si>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</si>
  <si>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</si>
  <si>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</si>
  <si>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</si>
  <si>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</si>
  <si>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</si>
  <si>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</si>
  <si>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</si>
  <si>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</si>
  <si>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</si>
  <si>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</si>
  <si>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</si>
  <si>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</si>
  <si>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</si>
  <si>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</si>
  <si>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</si>
  <si>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</si>
  <si>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</si>
  <si>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</si>
  <si>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</si>
  <si>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</si>
  <si>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</si>
  <si>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</si>
  <si>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</si>
  <si>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</si>
  <si>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</si>
  <si>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</si>
  <si>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</si>
  <si>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</si>
  <si>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</si>
  <si>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</si>
  <si>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</si>
  <si>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</si>
  <si>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</si>
  <si>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</si>
  <si>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</si>
  <si>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</si>
  <si>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</si>
  <si>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</si>
  <si>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</si>
  <si>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</si>
  <si>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</si>
  <si>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</si>
  <si>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</si>
  <si>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</si>
  <si>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</si>
  <si>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</si>
  <si>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</si>
  <si>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</si>
  <si>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</si>
  <si>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</si>
  <si>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</si>
  <si>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</si>
  <si>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</si>
  <si>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</si>
  <si>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</si>
  <si>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</si>
  <si>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</si>
  <si>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</si>
  <si>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</si>
  <si>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</si>
  <si>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</si>
  <si>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</si>
  <si>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</si>
  <si>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</si>
  <si>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</si>
  <si>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</si>
  <si>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</si>
  <si>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</si>
  <si>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</si>
  <si>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</si>
  <si>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</si>
  <si>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</si>
  <si>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</si>
  <si>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</si>
  <si>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</si>
  <si>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</si>
  <si>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</si>
  <si>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</si>
  <si>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</si>
  <si>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</si>
  <si>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</si>
  <si>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</si>
  <si>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</si>
  <si>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</si>
  <si>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</si>
  <si>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</si>
  <si>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</si>
  <si>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</si>
  <si>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</si>
  <si>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</si>
  <si>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</si>
  <si>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</si>
  <si>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</si>
  <si>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</si>
  <si>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</si>
  <si>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</si>
  <si>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</si>
  <si>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</si>
  <si>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</si>
  <si>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</si>
  <si>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</si>
  <si>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</si>
  <si>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</si>
  <si>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</si>
  <si>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</si>
  <si>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</si>
  <si>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</si>
  <si>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</si>
  <si>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</si>
  <si>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</si>
  <si>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</si>
  <si>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</si>
  <si>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</si>
  <si>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</si>
  <si>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</si>
  <si>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</si>
  <si>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</si>
  <si>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</si>
  <si>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</si>
  <si>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</si>
  <si>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</si>
  <si>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</si>
  <si>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</si>
  <si>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</si>
  <si>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</si>
  <si>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</si>
  <si>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</si>
  <si>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</si>
  <si>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</si>
  <si>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</si>
  <si>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</si>
  <si>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</si>
  <si>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</si>
  <si>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</si>
  <si>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</si>
  <si>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</si>
  <si>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</si>
  <si>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</si>
  <si>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</si>
  <si>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</si>
  <si>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</si>
  <si>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</si>
  <si>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</si>
  <si>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</si>
  <si>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</si>
  <si>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</si>
  <si>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</si>
  <si>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</si>
  <si>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</si>
  <si>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</si>
  <si>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</si>
  <si>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</si>
  <si>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</si>
  <si>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</si>
  <si>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</si>
  <si>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</si>
  <si>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</si>
  <si>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</si>
  <si>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</si>
  <si>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</si>
  <si>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</si>
  <si>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</si>
  <si>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</si>
  <si>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</si>
  <si>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</si>
  <si>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</si>
  <si>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</si>
  <si>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</si>
  <si>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</si>
  <si>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</si>
  <si>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</si>
  <si>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</si>
  <si>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</si>
  <si>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</si>
  <si>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</si>
  <si>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</si>
  <si>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</si>
  <si>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</si>
  <si>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</si>
  <si>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</si>
  <si>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</si>
  <si>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</si>
  <si>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</si>
  <si>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</si>
  <si>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</si>
  <si>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</si>
  <si>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</si>
  <si>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</si>
  <si>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</si>
  <si>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</si>
  <si>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</si>
  <si>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</si>
  <si>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</si>
  <si>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</si>
  <si>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</si>
  <si>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</si>
  <si>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</si>
  <si>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</si>
  <si>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</si>
  <si>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</si>
  <si>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</si>
  <si>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</si>
  <si>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</si>
  <si>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</si>
  <si>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</si>
  <si>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</si>
  <si>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</si>
  <si>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</si>
  <si>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</si>
  <si>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</si>
  <si>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</si>
  <si>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</si>
  <si>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</si>
  <si>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</si>
  <si>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</si>
  <si>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</si>
  <si>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</si>
  <si>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</si>
  <si>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</si>
  <si>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</si>
  <si>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</si>
  <si>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</si>
  <si>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</si>
  <si>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</si>
  <si>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</si>
  <si>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</si>
  <si>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</si>
  <si>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</si>
  <si>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</si>
  <si>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</si>
  <si>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</si>
  <si>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</si>
  <si>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</si>
  <si>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</si>
  <si>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</si>
  <si>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</si>
  <si>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</si>
  <si>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</si>
  <si>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</si>
  <si>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</si>
  <si>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</si>
  <si>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</si>
  <si>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</si>
  <si>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</si>
  <si>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</si>
  <si>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</si>
  <si>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</si>
  <si>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</si>
  <si>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</si>
  <si>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</si>
  <si>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</si>
  <si>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</si>
  <si>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</si>
  <si>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</si>
  <si>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</si>
  <si>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</si>
  <si>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</si>
  <si>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</si>
  <si>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</si>
  <si>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</si>
  <si>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</si>
  <si>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</si>
  <si>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</si>
  <si>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</si>
  <si>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</si>
  <si>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</si>
  <si>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</si>
  <si>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</si>
  <si>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</si>
  <si>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</si>
  <si>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</si>
  <si>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</si>
  <si>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</si>
  <si>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</si>
  <si>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</si>
  <si>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</si>
  <si>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</si>
  <si>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</si>
  <si>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</si>
  <si>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</si>
  <si>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</si>
  <si>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</si>
  <si>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</si>
  <si>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</si>
  <si>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</si>
  <si>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</si>
  <si>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</si>
  <si>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</si>
  <si>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</si>
  <si>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</si>
  <si>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</si>
  <si>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</si>
  <si>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</si>
  <si>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</si>
  <si>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</si>
  <si>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</si>
  <si>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</si>
  <si>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</si>
  <si>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</si>
  <si>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</si>
  <si>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</si>
  <si>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</si>
  <si>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</si>
  <si>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</si>
  <si>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</si>
  <si>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</si>
  <si>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</si>
  <si>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</si>
  <si>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</si>
  <si>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</si>
  <si>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</si>
  <si>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</si>
  <si>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</si>
  <si>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</si>
  <si>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</si>
  <si>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</si>
  <si>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</si>
  <si>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</si>
  <si>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</si>
  <si>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</si>
  <si>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</si>
  <si>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</si>
  <si>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</si>
  <si>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</si>
  <si>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</si>
  <si>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</si>
  <si>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</si>
  <si>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</si>
  <si>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</si>
  <si>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</si>
  <si>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</si>
  <si>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</si>
  <si>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</si>
  <si>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</si>
  <si>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</si>
  <si>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</si>
  <si>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</si>
  <si>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</si>
  <si>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</si>
  <si>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</si>
  <si>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</si>
  <si>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</si>
  <si>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</si>
  <si>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</si>
  <si>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</si>
  <si>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</si>
  <si>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</si>
  <si>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</si>
  <si>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</si>
  <si>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</si>
  <si>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</si>
  <si>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</si>
  <si>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</si>
  <si>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</si>
  <si>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</si>
  <si>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</si>
  <si>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</si>
  <si>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</si>
  <si>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</si>
  <si>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</si>
  <si>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</si>
  <si>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</si>
  <si>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</si>
  <si>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</si>
  <si>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</si>
  <si>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</si>
  <si>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</si>
  <si>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</si>
  <si>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</si>
  <si>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</si>
  <si>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</si>
  <si>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</si>
  <si>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</si>
  <si>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</si>
  <si>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</si>
  <si>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</si>
  <si>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</si>
  <si>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</si>
  <si>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</si>
  <si>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</si>
  <si>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</si>
  <si>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</si>
  <si>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</si>
  <si>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</si>
  <si>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</si>
  <si>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</si>
  <si>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</si>
  <si>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</si>
  <si>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</si>
  <si>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</si>
  <si>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</si>
  <si>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</si>
  <si>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</si>
  <si>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</si>
  <si>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</si>
  <si>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</si>
  <si>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</si>
  <si>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</si>
  <si>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</si>
  <si>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</si>
  <si>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</si>
  <si>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</si>
  <si>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</si>
  <si>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</si>
  <si>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</si>
  <si>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</si>
  <si>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</si>
  <si>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</si>
  <si>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</si>
  <si>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</si>
  <si>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</si>
  <si>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</si>
  <si>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</si>
  <si>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</si>
  <si>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</si>
  <si>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</si>
  <si>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</si>
  <si>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</si>
  <si>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</si>
  <si>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</si>
  <si>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</si>
  <si>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</si>
  <si>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</si>
  <si>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</si>
  <si>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</si>
  <si>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</si>
  <si>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</si>
  <si>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</si>
  <si>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</si>
  <si>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</si>
  <si>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</si>
  <si>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</si>
  <si>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</si>
  <si>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</si>
  <si>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</si>
  <si>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</si>
  <si>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</si>
  <si>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</si>
  <si>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</si>
  <si>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</si>
  <si>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</si>
  <si>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</si>
  <si>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</si>
  <si>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</si>
  <si>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</si>
  <si>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</si>
  <si>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</si>
  <si>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</si>
  <si>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</si>
  <si>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</si>
  <si>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</si>
  <si>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</si>
  <si>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</si>
  <si>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</si>
  <si>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</si>
  <si>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</si>
  <si>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</si>
  <si>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</si>
  <si>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</si>
  <si>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</si>
  <si>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</si>
  <si>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</si>
  <si>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</si>
  <si>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</si>
  <si>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</si>
  <si>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</si>
  <si>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</si>
  <si>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</si>
  <si>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</si>
  <si>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</si>
  <si>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</si>
  <si>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</si>
  <si>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</si>
  <si>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</si>
  <si>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</si>
  <si>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</si>
  <si>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</si>
  <si>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</si>
  <si>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</si>
  <si>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</si>
  <si>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</si>
  <si>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</si>
  <si>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</si>
  <si>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</si>
  <si>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</si>
  <si>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</si>
  <si>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</si>
  <si>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</si>
  <si>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</si>
  <si>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</si>
  <si>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</si>
  <si>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</si>
  <si>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</si>
  <si>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</si>
  <si>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</si>
  <si>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</si>
  <si>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</si>
  <si>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</si>
  <si>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</si>
  <si>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</si>
  <si>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</si>
  <si>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</si>
  <si>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</si>
  <si>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</si>
  <si>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</si>
  <si>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</si>
  <si>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</si>
  <si>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</si>
  <si>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</si>
  <si>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</si>
  <si>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</si>
  <si>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</si>
  <si>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</si>
  <si>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</si>
  <si>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</si>
  <si>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</si>
  <si>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</si>
  <si>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</si>
  <si>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</si>
  <si>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</si>
  <si>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</si>
  <si>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</si>
  <si>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</si>
  <si>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</si>
  <si>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</si>
  <si>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</si>
  <si>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</si>
  <si>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</si>
  <si>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</si>
  <si>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</si>
  <si>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</si>
  <si>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</si>
  <si>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</si>
  <si>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</si>
  <si>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</si>
  <si>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</si>
  <si>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</si>
  <si>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</si>
  <si>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</si>
  <si>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</si>
  <si>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</si>
  <si>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</si>
  <si>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</si>
  <si>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</si>
  <si>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</si>
  <si>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</si>
  <si>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</si>
  <si>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</si>
  <si>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</si>
  <si>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</si>
  <si>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</si>
  <si>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</si>
  <si>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</si>
  <si>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</si>
  <si>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</si>
  <si>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</si>
  <si>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</si>
  <si>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</si>
  <si>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</si>
  <si>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</si>
  <si>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</si>
  <si>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</si>
  <si>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</si>
  <si>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</si>
  <si>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</si>
  <si>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</si>
  <si>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</si>
  <si>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</si>
  <si>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</si>
  <si>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</si>
  <si>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</si>
  <si>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</si>
  <si>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</si>
  <si>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</si>
  <si>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</si>
  <si>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</si>
  <si>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</si>
  <si>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</si>
  <si>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</si>
  <si>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</si>
  <si>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</si>
  <si>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</si>
  <si>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</si>
  <si>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</si>
  <si>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</si>
  <si>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</si>
  <si>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</si>
  <si>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</si>
  <si>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</si>
  <si>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</si>
  <si>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</si>
  <si>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</si>
  <si>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</si>
  <si>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</si>
  <si>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</si>
  <si>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</si>
  <si>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</si>
  <si>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</si>
  <si>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</si>
  <si>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</si>
  <si>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</si>
  <si>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</si>
  <si>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</si>
  <si>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</si>
  <si>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</si>
  <si>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</si>
  <si>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</si>
  <si>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</si>
  <si>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</si>
  <si>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</si>
  <si>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</si>
  <si>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</si>
  <si>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</si>
  <si>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</si>
  <si>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</si>
  <si>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</si>
  <si>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</si>
  <si>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</si>
  <si>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</si>
  <si>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</si>
  <si>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</si>
  <si>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</si>
  <si>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</si>
  <si>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</si>
  <si>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</si>
  <si>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</si>
  <si>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</si>
  <si>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</si>
  <si>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</si>
  <si>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</si>
  <si>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</si>
  <si>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</si>
  <si>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</si>
  <si>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</si>
  <si>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</si>
  <si>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</si>
  <si>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</si>
  <si>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</si>
  <si>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</si>
  <si>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</si>
  <si>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</si>
  <si>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</si>
  <si>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</si>
  <si>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</si>
  <si>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</si>
  <si>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</si>
  <si>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</si>
  <si>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</si>
  <si>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</si>
  <si>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</si>
  <si>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</si>
  <si>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</si>
  <si>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</si>
  <si>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</si>
  <si>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</si>
  <si>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</si>
  <si>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</si>
  <si>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</si>
  <si>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</si>
  <si>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</si>
  <si>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</si>
  <si>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</si>
  <si>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</si>
  <si>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</si>
  <si>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</si>
  <si>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</si>
  <si>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</si>
  <si>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</si>
  <si>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</si>
  <si>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</si>
  <si>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</si>
  <si>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</si>
  <si>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</si>
  <si>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</si>
  <si>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</si>
  <si>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</si>
  <si>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</si>
  <si>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</si>
  <si>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</si>
  <si>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</si>
  <si>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</si>
  <si>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</si>
  <si>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</si>
  <si>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</si>
  <si>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</si>
  <si>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</si>
  <si>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</si>
  <si>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</si>
  <si>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</si>
  <si>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</si>
  <si>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</si>
  <si>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</si>
  <si>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</si>
  <si>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</si>
  <si>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</si>
  <si>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</si>
  <si>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</si>
  <si>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</si>
  <si>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</si>
  <si>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</si>
  <si>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</si>
  <si>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</si>
  <si>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</si>
  <si>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</si>
  <si>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</si>
  <si>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</si>
  <si>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</si>
  <si>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</si>
  <si>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</si>
  <si>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</si>
  <si>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</si>
  <si>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</si>
  <si>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</si>
  <si>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</si>
  <si>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</si>
  <si>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</si>
  <si>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</si>
  <si>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</si>
  <si>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</si>
  <si>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</si>
  <si>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</si>
  <si>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</si>
  <si>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</si>
  <si>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</si>
  <si>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</si>
  <si>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</si>
  <si>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</si>
  <si>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</si>
  <si>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</si>
  <si>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</si>
  <si>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</si>
  <si>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</si>
  <si>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</si>
  <si>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</si>
  <si>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</si>
  <si>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</si>
  <si>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</si>
  <si>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</si>
  <si>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</si>
  <si>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</si>
  <si>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</si>
  <si>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</si>
  <si>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</si>
  <si>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</si>
  <si>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</si>
  <si>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</si>
  <si>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</si>
  <si>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</si>
  <si>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</si>
  <si>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</si>
  <si>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</si>
  <si>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</si>
  <si>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</si>
  <si>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</si>
  <si>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</si>
  <si>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</si>
  <si>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</si>
  <si>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</si>
  <si>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</si>
  <si>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</si>
  <si>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</si>
  <si>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</si>
  <si>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</si>
  <si>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</si>
  <si>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</si>
  <si>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</si>
  <si>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</si>
  <si>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</si>
  <si>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</si>
  <si>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</si>
  <si>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</si>
  <si>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</si>
  <si>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</si>
  <si>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</si>
  <si>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</si>
  <si>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</si>
  <si>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</si>
  <si>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</si>
  <si>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</si>
  <si>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</si>
  <si>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</si>
  <si>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</si>
  <si>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</si>
  <si>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</si>
  <si>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</si>
  <si>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</si>
  <si>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</si>
  <si>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</si>
  <si>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</si>
  <si>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</si>
  <si>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</si>
  <si>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</si>
  <si>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</si>
  <si>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</si>
  <si>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</si>
  <si>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</si>
  <si>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</si>
  <si>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</si>
  <si>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</si>
  <si>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</si>
  <si>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</si>
  <si>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</si>
  <si>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</si>
  <si>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</si>
  <si>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</si>
  <si>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</si>
  <si>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</si>
  <si>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</si>
  <si>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</si>
  <si>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</si>
  <si>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</si>
  <si>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</si>
  <si>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</si>
  <si>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</si>
  <si>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</si>
  <si>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</si>
  <si>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</si>
  <si>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</si>
  <si>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</si>
  <si>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</si>
  <si>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</si>
  <si>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</si>
  <si>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</si>
  <si>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</si>
  <si>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</si>
  <si>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</si>
  <si>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</si>
  <si>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</si>
  <si>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</si>
  <si>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</si>
  <si>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</si>
  <si>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</si>
  <si>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</si>
  <si>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</si>
  <si>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</si>
  <si>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</si>
  <si>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</si>
  <si>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</si>
  <si>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</si>
  <si>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</si>
  <si>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</si>
  <si>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</si>
  <si>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</si>
  <si>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</si>
  <si>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</si>
  <si>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</si>
  <si>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</si>
  <si>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</si>
  <si>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</si>
  <si>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</si>
  <si>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</si>
  <si>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</si>
  <si>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</si>
  <si>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</si>
  <si>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</si>
  <si>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</si>
  <si>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</si>
  <si>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</si>
  <si>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</si>
  <si>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</si>
  <si>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</si>
  <si>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</si>
  <si>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</si>
  <si>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</si>
  <si>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</si>
  <si>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</si>
  <si>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</si>
  <si>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</si>
  <si>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</si>
  <si>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</si>
  <si>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</si>
  <si>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</si>
  <si>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</si>
  <si>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</si>
  <si>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</si>
  <si>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</si>
  <si>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</si>
  <si>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</si>
  <si>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</si>
  <si>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</si>
  <si>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</si>
  <si>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</si>
  <si>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</si>
  <si>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</si>
  <si>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</si>
  <si>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</si>
  <si>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</si>
  <si>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</si>
  <si>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</si>
  <si>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</si>
  <si>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</si>
  <si>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</si>
  <si>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</si>
  <si>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</si>
  <si>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</si>
  <si>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</si>
  <si>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</si>
  <si>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</si>
  <si>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</si>
  <si>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</si>
  <si>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</si>
  <si>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</si>
  <si>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</si>
  <si>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</si>
  <si>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</si>
  <si>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</si>
  <si>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</si>
  <si>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</si>
  <si>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</si>
  <si>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</si>
  <si>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</si>
  <si>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</si>
  <si>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</si>
  <si>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</si>
  <si>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</si>
  <si>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</si>
  <si>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</si>
  <si>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</si>
  <si>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</si>
  <si>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</si>
  <si>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</si>
  <si>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</si>
  <si>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</si>
  <si>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</si>
  <si>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</si>
  <si>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</si>
  <si>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</si>
  <si>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</si>
  <si>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</si>
  <si>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</si>
  <si>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</si>
  <si>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</si>
  <si>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</si>
  <si>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</si>
  <si>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</si>
  <si>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</si>
  <si>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</si>
  <si>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</si>
  <si>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</si>
  <si>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</si>
  <si>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</si>
  <si>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</si>
  <si>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</si>
  <si>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</si>
  <si>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</si>
  <si>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</si>
  <si>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</si>
  <si>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</si>
  <si>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</si>
  <si>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</si>
  <si>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</si>
  <si>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</si>
  <si>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</si>
  <si>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</si>
  <si>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</si>
  <si>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</si>
  <si>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</si>
  <si>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</si>
  <si>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</si>
  <si>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</si>
  <si>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</si>
  <si>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</si>
  <si>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</si>
  <si>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</si>
  <si>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</si>
  <si>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</si>
  <si>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</si>
  <si>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</si>
  <si>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</si>
  <si>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</si>
  <si>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</si>
  <si>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</si>
  <si>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</si>
  <si>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</si>
  <si>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</si>
  <si>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</si>
  <si>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</si>
  <si>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</si>
  <si>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</si>
  <si>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</si>
  <si>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</si>
  <si>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</si>
  <si>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</si>
  <si>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</si>
  <si>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</si>
  <si>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</si>
  <si>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</si>
  <si>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</si>
  <si>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</si>
  <si>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</si>
  <si>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</si>
  <si>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</si>
  <si>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</si>
  <si>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</si>
  <si>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</si>
  <si>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</si>
  <si>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</si>
  <si>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</si>
  <si>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</si>
  <si>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</si>
  <si>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</si>
  <si>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</si>
  <si>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</si>
  <si>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</si>
  <si>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</si>
  <si>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</si>
  <si>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</si>
  <si>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</si>
  <si>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</si>
  <si>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</si>
  <si>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</si>
  <si>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</si>
  <si>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</si>
  <si>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</si>
  <si>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</si>
  <si>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</si>
  <si>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</si>
  <si>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</si>
  <si>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</si>
  <si>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</si>
  <si>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</si>
  <si>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</si>
  <si>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</si>
  <si>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</si>
  <si>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</si>
  <si>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</si>
  <si>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</si>
  <si>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</si>
  <si>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</si>
  <si>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</si>
  <si>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</si>
  <si>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</si>
  <si>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</si>
  <si>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</si>
  <si>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</si>
  <si>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</si>
  <si>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</si>
  <si>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</si>
  <si>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</si>
  <si>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</si>
  <si>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</si>
  <si>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</si>
  <si>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</si>
  <si>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</si>
  <si>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</si>
  <si>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</si>
  <si>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</si>
  <si>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</si>
  <si>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</si>
  <si>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</si>
  <si>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</si>
  <si>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</si>
  <si>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</si>
  <si>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</si>
  <si>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</si>
  <si>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</si>
  <si>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</si>
  <si>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</si>
  <si>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</si>
  <si>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</si>
  <si>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</si>
  <si>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</si>
  <si>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</si>
  <si>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</si>
  <si>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</si>
  <si>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</si>
  <si>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</si>
  <si>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</si>
  <si>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</si>
  <si>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</si>
  <si>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</si>
  <si>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</si>
  <si>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</si>
  <si>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</si>
  <si>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</si>
  <si>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</si>
  <si>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</si>
  <si>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</si>
  <si>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</si>
  <si>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</si>
  <si>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</si>
  <si>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</si>
  <si>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</si>
  <si>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</si>
  <si>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</si>
  <si>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</si>
  <si>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</si>
  <si>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</si>
  <si>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</si>
  <si>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</si>
  <si>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</si>
  <si>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</si>
  <si>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</si>
  <si>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</si>
  <si>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</si>
  <si>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</si>
  <si>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</si>
  <si>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</si>
  <si>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</si>
  <si>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</si>
  <si>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</si>
  <si>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</si>
  <si>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</si>
  <si>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</si>
  <si>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</si>
  <si>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</si>
  <si>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</si>
  <si>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</si>
  <si>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</si>
  <si>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</si>
  <si>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</si>
  <si>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</si>
  <si>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</si>
  <si>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</si>
  <si>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</si>
  <si>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</si>
  <si>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</si>
  <si>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</si>
  <si>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</si>
  <si>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</si>
  <si>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</si>
  <si>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</si>
  <si>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</si>
  <si>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</si>
  <si>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</si>
  <si>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</si>
  <si>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</si>
  <si>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</si>
  <si>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</si>
  <si>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</si>
  <si>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</si>
  <si>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</si>
  <si>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</si>
  <si>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</si>
  <si>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</si>
  <si>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</si>
  <si>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</si>
  <si>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</si>
  <si>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</si>
  <si>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</si>
  <si>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</si>
  <si>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</si>
  <si>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</si>
  <si>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</si>
  <si>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</si>
  <si>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</si>
  <si>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</si>
  <si>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</si>
  <si>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</si>
  <si>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</si>
  <si>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</si>
  <si>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</si>
  <si>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</si>
  <si>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</si>
  <si>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</si>
  <si>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</si>
  <si>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</si>
  <si>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</si>
  <si>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</si>
  <si>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</si>
  <si>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</si>
  <si>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</si>
  <si>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</si>
  <si>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</si>
  <si>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</si>
  <si>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</si>
  <si>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</si>
  <si>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</si>
  <si>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</si>
  <si>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</si>
  <si>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</si>
  <si>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</si>
  <si>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</si>
  <si>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</si>
  <si>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</si>
  <si>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</si>
  <si>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</si>
  <si>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</si>
  <si>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</si>
  <si>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</si>
  <si>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</si>
  <si>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</si>
  <si>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</si>
  <si>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</si>
  <si>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</si>
  <si>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</si>
  <si>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</si>
  <si>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</si>
  <si>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</si>
  <si>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</si>
  <si>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</si>
  <si>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</si>
  <si>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</si>
  <si>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</si>
  <si>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</si>
  <si>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</si>
  <si>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</si>
  <si>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</si>
  <si>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</si>
  <si>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</si>
  <si>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</si>
  <si>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</si>
  <si>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</si>
  <si>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</si>
  <si>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</si>
  <si>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</si>
  <si>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</si>
  <si>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</si>
  <si>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</si>
  <si>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</si>
  <si>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</si>
  <si>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</si>
  <si>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</si>
  <si>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</si>
  <si>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</si>
  <si>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</si>
  <si>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</si>
  <si>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</si>
  <si>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</si>
  <si>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</si>
  <si>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</si>
  <si>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</si>
  <si>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</si>
  <si>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</si>
  <si>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</si>
  <si>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</si>
  <si>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</si>
  <si>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</si>
  <si>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</si>
  <si>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</si>
  <si>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</si>
  <si>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</si>
  <si>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</si>
  <si>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</si>
  <si>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</si>
  <si>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</si>
  <si>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</si>
  <si>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</si>
  <si>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</si>
  <si>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</si>
  <si>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</si>
  <si>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</si>
  <si>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</si>
  <si>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</si>
  <si>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</si>
  <si>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</si>
  <si>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</si>
  <si>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</si>
  <si>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</si>
  <si>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</si>
  <si>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</si>
  <si>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</si>
  <si>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</si>
  <si>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</si>
  <si>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</si>
  <si>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</si>
  <si>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</si>
  <si>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</si>
  <si>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</si>
  <si>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</si>
  <si>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</si>
  <si>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</si>
  <si>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</si>
  <si>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</si>
  <si>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</si>
  <si>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</si>
  <si>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</si>
  <si>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</si>
  <si>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</si>
  <si>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</si>
  <si>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</si>
  <si>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</si>
  <si>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</si>
  <si>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</si>
  <si>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</si>
  <si>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</si>
  <si>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</si>
  <si>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</si>
  <si>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</si>
  <si>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</si>
  <si>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</si>
  <si>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</si>
  <si>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</si>
  <si>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</si>
  <si>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</si>
  <si>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</si>
  <si>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</si>
  <si>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</si>
  <si>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</si>
  <si>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</si>
  <si>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</si>
  <si>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</si>
  <si>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</si>
  <si>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</si>
  <si>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</si>
  <si>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</si>
  <si>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</si>
  <si>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</si>
  <si>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</si>
  <si>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</si>
  <si>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</si>
  <si>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</si>
  <si>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</si>
  <si>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</si>
  <si>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</si>
  <si>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</si>
  <si>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</si>
  <si>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</si>
  <si>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</si>
  <si>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</si>
  <si>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</si>
  <si>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</si>
  <si>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</si>
  <si>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</si>
  <si>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</si>
  <si>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</si>
  <si>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</si>
  <si>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</si>
  <si>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</si>
  <si>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</si>
  <si>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</si>
  <si>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</si>
  <si>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</si>
  <si>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</si>
  <si>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</si>
  <si>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</si>
  <si>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</si>
  <si>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</si>
  <si>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</si>
  <si>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</si>
  <si>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</si>
  <si>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</si>
  <si>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</si>
  <si>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</si>
  <si>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</si>
  <si>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</si>
  <si>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</si>
  <si>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</si>
  <si>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</si>
  <si>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</si>
  <si>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</si>
  <si>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</si>
  <si>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</si>
  <si>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</si>
  <si>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</si>
  <si>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</si>
  <si>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</si>
  <si>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</si>
  <si>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</si>
  <si>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</si>
  <si>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</si>
  <si>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</si>
  <si>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</si>
  <si>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</si>
  <si>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</si>
  <si>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</si>
  <si>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</si>
  <si>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</si>
  <si>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</si>
  <si>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</si>
  <si>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</si>
  <si>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</si>
  <si>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</si>
  <si>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</si>
  <si>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</si>
  <si>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</si>
  <si>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</si>
  <si>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</si>
  <si>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</si>
  <si>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</si>
  <si>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</si>
  <si>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</si>
  <si>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</si>
  <si>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</si>
  <si>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</si>
  <si>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</si>
  <si>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</si>
  <si>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</si>
  <si>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</si>
  <si>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</si>
  <si>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</si>
  <si>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</si>
  <si>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</si>
  <si>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</si>
  <si>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</si>
  <si>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</si>
  <si>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</si>
  <si>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</si>
  <si>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</si>
  <si>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</si>
  <si>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</si>
  <si>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</si>
  <si>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</si>
  <si>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</si>
  <si>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</si>
  <si>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</si>
  <si>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</si>
  <si>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</si>
  <si>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</si>
  <si>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</si>
  <si>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</si>
  <si>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</si>
  <si>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</si>
  <si>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</si>
  <si>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</si>
  <si>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</si>
  <si>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</si>
  <si>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</si>
  <si>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</si>
  <si>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</si>
  <si>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</si>
  <si>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</si>
  <si>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</si>
  <si>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</si>
  <si>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</si>
  <si>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</si>
  <si>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</si>
  <si>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</si>
  <si>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</si>
  <si>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</si>
  <si>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</si>
  <si>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</si>
  <si>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</si>
  <si>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</si>
  <si>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</si>
  <si>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</si>
  <si>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</si>
  <si>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</si>
  <si>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</si>
  <si>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</si>
  <si>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</si>
  <si>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</si>
  <si>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</si>
  <si>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</si>
  <si>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</si>
  <si>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</si>
  <si>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</si>
  <si>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</si>
  <si>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</si>
  <si>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</si>
  <si>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</si>
  <si>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</si>
  <si>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</si>
  <si>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</si>
  <si>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</si>
  <si>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</si>
  <si>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</si>
  <si>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</si>
  <si>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</si>
  <si>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</si>
  <si>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</si>
  <si>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</si>
  <si>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</si>
  <si>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</si>
  <si>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</si>
  <si>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</si>
  <si>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</si>
  <si>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</si>
  <si>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</si>
  <si>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</si>
  <si>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</si>
  <si>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</si>
  <si>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</si>
  <si>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</si>
  <si>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</si>
  <si>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</si>
  <si>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</si>
  <si>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</si>
  <si>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</si>
  <si>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</si>
  <si>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</si>
  <si>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</si>
  <si>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</si>
  <si>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</si>
  <si>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</si>
  <si>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</si>
  <si>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</si>
  <si>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</si>
  <si>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</si>
  <si>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</si>
  <si>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</si>
  <si>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</si>
  <si>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</si>
  <si>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</si>
  <si>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</si>
  <si>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</si>
  <si>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</si>
  <si>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</si>
  <si>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</si>
  <si>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</si>
  <si>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</si>
  <si>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</si>
  <si>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</si>
  <si>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</si>
  <si>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</si>
  <si>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</si>
  <si>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</si>
  <si>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</si>
  <si>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</si>
  <si>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</si>
  <si>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</si>
  <si>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</si>
  <si>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</si>
  <si>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</si>
  <si>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</si>
  <si>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</si>
  <si>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</si>
  <si>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</si>
  <si>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</si>
  <si>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</si>
  <si>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</si>
  <si>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</si>
  <si>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</si>
  <si>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</si>
  <si>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</si>
  <si>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</si>
  <si>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</si>
  <si>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</si>
  <si>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</si>
  <si>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</si>
  <si>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</si>
  <si>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</si>
  <si>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</si>
  <si>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</si>
  <si>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</si>
  <si>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</si>
  <si>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</si>
  <si>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</si>
  <si>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</si>
  <si>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</si>
  <si>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</si>
  <si>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</si>
  <si>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</si>
  <si>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</si>
  <si>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</si>
  <si>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</si>
  <si>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</si>
  <si>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</si>
  <si>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</si>
  <si>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</si>
  <si>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</si>
  <si>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</si>
  <si>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</si>
  <si>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</si>
  <si>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</si>
  <si>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</si>
  <si>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</si>
  <si>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</si>
  <si>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</si>
  <si>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</si>
  <si>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</si>
  <si>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</si>
  <si>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</si>
  <si>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</si>
  <si>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</si>
  <si>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</si>
  <si>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</si>
  <si>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</si>
  <si>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</si>
  <si>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</si>
  <si>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</si>
  <si>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</si>
  <si>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</si>
  <si>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</si>
  <si>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</si>
  <si>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</si>
  <si>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</si>
  <si>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</si>
  <si>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</si>
  <si>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</si>
  <si>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</si>
  <si>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</si>
  <si>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</si>
  <si>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</si>
  <si>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</si>
  <si>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</si>
  <si>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</si>
  <si>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</si>
  <si>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</si>
  <si>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</si>
  <si>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</si>
  <si>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</si>
  <si>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</si>
  <si>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</si>
  <si>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</si>
  <si>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</si>
  <si>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</si>
  <si>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</si>
  <si>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</si>
  <si>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</si>
  <si>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</si>
  <si>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</si>
  <si>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</si>
  <si>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</si>
  <si>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</si>
  <si>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</si>
  <si>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</si>
  <si>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</si>
  <si>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</si>
  <si>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</si>
  <si>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</si>
  <si>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</si>
  <si>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</si>
  <si>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</si>
  <si>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</si>
  <si>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</si>
  <si>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</si>
  <si>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</si>
  <si>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</si>
  <si>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</si>
  <si>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</si>
  <si>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</si>
  <si>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</si>
  <si>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</si>
  <si>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</si>
  <si>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</si>
  <si>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</si>
  <si>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</si>
  <si>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</si>
  <si>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</si>
  <si>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</si>
  <si>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</si>
  <si>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</si>
  <si>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</si>
  <si>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</si>
  <si>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</si>
  <si>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</si>
  <si>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</si>
  <si>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</si>
  <si>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</si>
  <si>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</si>
  <si>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</si>
  <si>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</si>
  <si>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</si>
  <si>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</si>
  <si>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</si>
  <si>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</si>
  <si>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</si>
  <si>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</si>
  <si>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</si>
  <si>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</si>
  <si>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</si>
  <si>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</si>
  <si>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</si>
  <si>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</si>
  <si>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</si>
  <si>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</si>
  <si>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</si>
  <si>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</si>
  <si>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</si>
  <si>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</si>
  <si>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</si>
  <si>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</si>
  <si>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</si>
  <si>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</si>
  <si>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</si>
  <si>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</si>
  <si>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</si>
  <si>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</si>
  <si>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</si>
  <si>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</si>
  <si>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</si>
  <si>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</si>
  <si>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</si>
  <si>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</si>
  <si>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</si>
  <si>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</si>
  <si>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</si>
  <si>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</si>
  <si>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</si>
  <si>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</si>
  <si>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</si>
  <si>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</si>
  <si>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</si>
  <si>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</si>
  <si>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</si>
  <si>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</si>
  <si>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</si>
  <si>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</si>
  <si>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</si>
  <si>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</si>
  <si>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</si>
  <si>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</si>
  <si>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</si>
  <si>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</si>
  <si>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</si>
  <si>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</si>
  <si>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</si>
  <si>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</si>
  <si>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</si>
  <si>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</si>
  <si>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</si>
  <si>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</si>
  <si>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</si>
  <si>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</si>
  <si>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</si>
  <si>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</si>
  <si>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</si>
  <si>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</si>
  <si>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</si>
  <si>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</si>
  <si>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</si>
  <si>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</si>
  <si>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</si>
  <si>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</si>
  <si>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</si>
  <si>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</si>
  <si>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</si>
  <si>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</si>
  <si>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</si>
  <si>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</si>
  <si>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</si>
  <si>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</si>
  <si>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</si>
  <si>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</si>
  <si>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</si>
  <si>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</si>
  <si>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</si>
  <si>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</si>
  <si>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</si>
  <si>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</si>
  <si>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</si>
  <si>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</si>
  <si>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</si>
  <si>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</si>
  <si>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</si>
  <si>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</si>
  <si>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</si>
  <si>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</si>
  <si>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</si>
  <si>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</si>
  <si>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</si>
  <si>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</si>
  <si>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</si>
  <si>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</si>
  <si>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</si>
  <si>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</si>
  <si>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</si>
  <si>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</si>
  <si>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</si>
  <si>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</si>
  <si>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</si>
  <si>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</si>
  <si>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</si>
  <si>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</si>
  <si>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</si>
  <si>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</si>
  <si>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</si>
  <si>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</si>
  <si>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</si>
  <si>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</si>
  <si>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</si>
  <si>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</si>
  <si>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</si>
  <si>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</si>
  <si>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</si>
  <si>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</si>
  <si>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</si>
  <si>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</si>
  <si>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</si>
  <si>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</si>
  <si>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</si>
  <si>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</si>
  <si>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</si>
  <si>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</si>
  <si>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</si>
  <si>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</si>
  <si>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</si>
  <si>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</si>
  <si>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</si>
  <si>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</si>
  <si>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</si>
  <si>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</si>
  <si>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</si>
  <si>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</si>
  <si>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</si>
  <si>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</si>
  <si>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</si>
  <si>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</si>
  <si>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</si>
  <si>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</si>
  <si>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</si>
  <si>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</si>
  <si>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</si>
  <si>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</si>
  <si>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</si>
  <si>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</si>
  <si>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</si>
  <si>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</si>
  <si>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</si>
  <si>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</si>
  <si>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</si>
  <si>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</si>
  <si>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</si>
  <si>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</si>
  <si>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</si>
  <si>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</si>
  <si>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</si>
  <si>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</si>
  <si>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</si>
  <si>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</si>
  <si>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</si>
  <si>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</si>
  <si>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</si>
  <si>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</si>
  <si>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</si>
  <si>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</si>
  <si>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</si>
  <si>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</si>
  <si>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</si>
  <si>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</si>
  <si>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</si>
  <si>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</si>
  <si>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</si>
  <si>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</si>
  <si>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</si>
  <si>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</si>
  <si>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</si>
  <si>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</si>
  <si>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</si>
  <si>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</si>
  <si>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</si>
  <si>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</si>
  <si>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</si>
  <si>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</si>
  <si>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</si>
  <si>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</si>
  <si>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</si>
  <si>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</si>
  <si>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</si>
  <si>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</si>
  <si>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</si>
  <si>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</si>
  <si>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</si>
  <si>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</si>
  <si>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</si>
  <si>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</si>
  <si>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</si>
  <si>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</si>
  <si>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</si>
  <si>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</si>
  <si>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</si>
  <si>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</si>
  <si>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</si>
  <si>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</si>
  <si>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</si>
  <si>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</si>
  <si>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</si>
  <si>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</si>
  <si>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</si>
  <si>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</si>
  <si>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</si>
  <si>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</si>
  <si>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</si>
  <si>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</si>
  <si>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</si>
  <si>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</si>
  <si>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</si>
  <si>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</si>
  <si>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</si>
  <si>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</si>
  <si>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</si>
  <si>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</si>
  <si>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</si>
  <si>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</si>
  <si>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</si>
  <si>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</si>
  <si>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</si>
  <si>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</si>
  <si>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</si>
  <si>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</si>
  <si>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</si>
  <si>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</si>
  <si>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</si>
  <si>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</si>
  <si>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</si>
  <si>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</si>
  <si>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</si>
  <si>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</si>
  <si>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</si>
  <si>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</si>
  <si>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</si>
  <si>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</si>
  <si>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</si>
  <si>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</si>
  <si>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</si>
  <si>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</si>
  <si>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</si>
  <si>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</si>
  <si>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</si>
  <si>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</si>
  <si>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</si>
  <si>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</si>
  <si>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</si>
  <si>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</si>
  <si>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</si>
  <si>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</si>
  <si>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</si>
  <si>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</si>
  <si>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</si>
  <si>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</si>
  <si>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</si>
  <si>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</si>
  <si>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</si>
  <si>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</si>
  <si>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</si>
  <si>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</si>
  <si>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</si>
  <si>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</si>
  <si>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</si>
  <si>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</si>
  <si>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</si>
  <si>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</si>
  <si>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</si>
  <si>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</si>
  <si>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</si>
  <si>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</si>
  <si>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</si>
  <si>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</si>
  <si>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</si>
  <si>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</si>
  <si>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</si>
  <si>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</si>
  <si>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</si>
  <si>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</si>
  <si>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</si>
  <si>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</si>
  <si>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</si>
  <si>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</si>
  <si>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</si>
  <si>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</si>
  <si>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</si>
  <si>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</si>
  <si>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</si>
  <si>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</si>
  <si>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</si>
  <si>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</si>
  <si>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</si>
  <si>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</si>
  <si>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</si>
  <si>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</si>
  <si>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</si>
  <si>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</si>
  <si>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</si>
  <si>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</si>
  <si>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</si>
  <si>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</si>
  <si>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</si>
  <si>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</si>
  <si>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</si>
  <si>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</si>
  <si>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</si>
  <si>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</si>
  <si>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</si>
  <si>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</si>
  <si>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</si>
  <si>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</si>
  <si>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</si>
  <si>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</si>
  <si>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</si>
  <si>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</si>
  <si>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</si>
  <si>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</si>
  <si>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</si>
  <si>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</si>
  <si>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</si>
  <si>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</si>
  <si>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</si>
  <si>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</si>
  <si>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</si>
  <si>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</si>
  <si>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</si>
  <si>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</si>
  <si>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</si>
  <si>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</si>
  <si>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</si>
  <si>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</si>
  <si>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</si>
  <si>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</si>
  <si>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</si>
  <si>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</si>
  <si>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</si>
  <si>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</si>
  <si>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</si>
  <si>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</si>
  <si>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</si>
  <si>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</si>
  <si>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</si>
  <si>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</si>
  <si>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</si>
  <si>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</si>
  <si>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</si>
  <si>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</si>
  <si>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</si>
  <si>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</si>
  <si>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</si>
  <si>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</si>
  <si>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</si>
  <si>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</si>
  <si>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</si>
  <si>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</si>
  <si>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</si>
  <si>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</si>
  <si>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</si>
  <si>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</si>
  <si>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</si>
  <si>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</si>
  <si>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</si>
  <si>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</si>
  <si>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</si>
  <si>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</si>
  <si>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</si>
  <si>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</si>
  <si>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</si>
  <si>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</si>
  <si>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</si>
  <si>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</si>
  <si>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</si>
  <si>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</si>
  <si>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</si>
  <si>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</si>
  <si>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</si>
  <si>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</si>
  <si>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</si>
  <si>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</si>
  <si>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</si>
  <si>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</si>
  <si>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</si>
  <si>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</si>
  <si>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</si>
  <si>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</si>
  <si>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</si>
  <si>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</si>
  <si>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</si>
  <si>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</si>
  <si>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</si>
  <si>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</si>
  <si>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</si>
  <si>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</si>
  <si>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</si>
  <si>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</si>
  <si>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</si>
  <si>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</si>
  <si>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</si>
  <si>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</si>
  <si>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</si>
  <si>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</si>
  <si>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</si>
  <si>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</si>
  <si>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</si>
  <si>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</si>
  <si>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</si>
  <si>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</si>
  <si>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</si>
  <si>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</si>
  <si>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</si>
  <si>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</si>
  <si>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</si>
  <si>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</si>
  <si>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</si>
  <si>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</si>
  <si>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</si>
  <si>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</si>
  <si>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</si>
  <si>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</si>
  <si>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</si>
  <si>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</si>
  <si>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</si>
  <si>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</si>
  <si>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</si>
  <si>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</si>
  <si>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</si>
  <si>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</si>
  <si>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</si>
  <si>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</si>
  <si>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</si>
  <si>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</si>
  <si>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</si>
  <si>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</si>
  <si>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</si>
  <si>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</si>
  <si>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</si>
  <si>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</si>
  <si>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</si>
  <si>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</si>
  <si>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</si>
  <si>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</si>
  <si>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</si>
  <si>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</si>
  <si>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</si>
  <si>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</si>
  <si>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</si>
  <si>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</si>
  <si>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</si>
  <si>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</si>
  <si>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</si>
  <si>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</si>
  <si>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</si>
  <si>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</si>
  <si>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</si>
  <si>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</si>
  <si>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</si>
  <si>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</si>
  <si>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</si>
  <si>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</si>
  <si>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</si>
  <si>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</si>
  <si>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</si>
  <si>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</si>
  <si>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</si>
  <si>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</si>
  <si>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</si>
  <si>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</si>
  <si>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</si>
  <si>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</si>
  <si>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</si>
  <si>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</si>
  <si>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</si>
  <si>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</si>
  <si>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</si>
  <si>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</si>
  <si>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</si>
  <si>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</si>
  <si>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</si>
  <si>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</si>
  <si>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</si>
  <si>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</si>
  <si>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</si>
  <si>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</si>
  <si>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</si>
  <si>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</si>
  <si>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</si>
  <si>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</si>
  <si>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</si>
  <si>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</si>
  <si>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</si>
  <si>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</si>
  <si>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</si>
  <si>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</si>
  <si>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</si>
  <si>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</si>
  <si>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</si>
  <si>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</si>
  <si>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</si>
  <si>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</si>
  <si>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</si>
  <si>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</si>
  <si>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</si>
  <si>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</si>
  <si>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</si>
  <si>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</si>
  <si>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</si>
  <si>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</si>
  <si>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</si>
  <si>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</si>
  <si>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</si>
  <si>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</si>
  <si>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</si>
  <si>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</si>
  <si>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</si>
  <si>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</si>
  <si>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</si>
  <si>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</si>
  <si>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</si>
  <si>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</si>
  <si>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</si>
  <si>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</si>
  <si>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</si>
  <si>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</si>
  <si>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</si>
  <si>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</si>
  <si>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</si>
  <si>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</si>
  <si>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</si>
  <si>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</si>
  <si>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</si>
  <si>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</si>
  <si>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</si>
  <si>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</si>
  <si>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</si>
  <si>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</si>
  <si>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</si>
  <si>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</si>
  <si>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</si>
  <si>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</si>
  <si>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</si>
  <si>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</si>
  <si>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</si>
  <si>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</si>
  <si>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</si>
  <si>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</si>
  <si>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</si>
  <si>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</si>
  <si>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</si>
  <si>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</si>
  <si>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</si>
  <si>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</si>
  <si>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</si>
  <si>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</si>
  <si>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</si>
  <si>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</si>
  <si>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</si>
  <si>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</si>
  <si>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</si>
  <si>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</si>
  <si>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</si>
  <si>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</si>
  <si>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</si>
  <si>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</si>
  <si>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</si>
  <si>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</si>
  <si>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</si>
  <si>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</si>
  <si>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</si>
  <si>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</si>
  <si>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</si>
  <si>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</si>
  <si>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</si>
  <si>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</si>
  <si>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</si>
  <si>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</si>
  <si>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</si>
  <si>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</si>
  <si>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</si>
  <si>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</si>
  <si>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</si>
  <si>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</si>
  <si>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</si>
  <si>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</si>
  <si>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</si>
  <si>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</si>
  <si>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</si>
  <si>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</si>
  <si>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</si>
  <si>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</si>
  <si>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</si>
  <si>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</si>
  <si>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</si>
  <si>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</si>
  <si>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</si>
  <si>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</si>
  <si>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</si>
  <si>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</si>
  <si>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</si>
  <si>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</si>
  <si>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</si>
  <si>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</si>
  <si>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</si>
  <si>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</si>
  <si>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</si>
  <si>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</si>
  <si>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</si>
  <si>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</si>
  <si>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</si>
  <si>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</si>
  <si>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</si>
  <si>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</si>
  <si>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</si>
  <si>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</si>
  <si>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</si>
  <si>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</si>
  <si>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</si>
  <si>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</si>
  <si>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</si>
  <si>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</si>
  <si>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</si>
  <si>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</si>
  <si>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</si>
  <si>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</si>
  <si>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</si>
  <si>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</si>
  <si>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</si>
  <si>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</si>
  <si>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</si>
  <si>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</si>
  <si>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</si>
  <si>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</si>
  <si>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</si>
  <si>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</si>
  <si>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</si>
  <si>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</si>
  <si>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</si>
  <si>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</si>
  <si>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</si>
  <si>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</si>
  <si>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</si>
  <si>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</si>
  <si>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</si>
  <si>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</si>
  <si>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</si>
  <si>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</si>
  <si>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</si>
  <si>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</si>
  <si>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</si>
  <si>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</si>
  <si>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</si>
  <si>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</si>
  <si>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</si>
  <si>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</si>
  <si>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</si>
  <si>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</si>
  <si>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</si>
  <si>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</si>
  <si>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</si>
  <si>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</si>
  <si>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</si>
  <si>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</si>
  <si>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</si>
  <si>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</si>
  <si>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</si>
  <si>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</si>
  <si>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</si>
  <si>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</si>
  <si>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</si>
  <si>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</si>
  <si>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</si>
  <si>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</si>
  <si>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</si>
  <si>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</si>
  <si>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</si>
  <si>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</si>
  <si>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</si>
  <si>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</si>
  <si>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</si>
  <si>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</si>
  <si>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</si>
  <si>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</si>
  <si>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</si>
  <si>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</si>
  <si>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</si>
  <si>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</si>
  <si>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</si>
  <si>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</si>
  <si>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</si>
  <si>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</si>
  <si>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</si>
  <si>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</si>
  <si>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</si>
  <si>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</si>
  <si>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</si>
  <si>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</si>
  <si>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</si>
  <si>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</si>
  <si>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</si>
  <si>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</si>
  <si>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</si>
  <si>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</si>
  <si>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</si>
  <si>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</si>
  <si>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</si>
  <si>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</si>
  <si>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</si>
  <si>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</si>
  <si>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</si>
  <si>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</si>
  <si>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</si>
  <si>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</si>
  <si>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</si>
  <si>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</si>
  <si>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</si>
  <si>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</si>
  <si>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</si>
  <si>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</si>
  <si>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</si>
  <si>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</si>
  <si>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</si>
  <si>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</si>
  <si>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</si>
  <si>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</si>
  <si>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</si>
  <si>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</si>
  <si>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</si>
  <si>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</si>
  <si>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</si>
  <si>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</si>
  <si>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</si>
  <si>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</si>
  <si>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</si>
  <si>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</si>
  <si>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</si>
  <si>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</si>
  <si>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</si>
  <si>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</si>
  <si>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</si>
  <si>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</si>
  <si>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</si>
  <si>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</si>
  <si>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</si>
  <si>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</si>
  <si>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</si>
  <si>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</si>
  <si>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</si>
  <si>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</si>
  <si>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</si>
  <si>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</si>
  <si>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</si>
  <si>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</si>
  <si>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</si>
  <si>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</si>
  <si>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</si>
  <si>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</si>
  <si>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</si>
  <si>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</si>
  <si>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</si>
  <si>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</si>
  <si>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</si>
  <si>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</si>
  <si>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</si>
  <si>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</si>
  <si>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</si>
  <si>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</si>
  <si>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</si>
  <si>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</si>
  <si>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</si>
  <si>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</si>
  <si>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</si>
  <si>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</si>
  <si>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</si>
  <si>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</si>
  <si>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</si>
  <si>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</si>
  <si>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</si>
  <si>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</si>
  <si>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</si>
  <si>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</si>
  <si>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</si>
  <si>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</si>
  <si>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</si>
  <si>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</si>
  <si>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</si>
  <si>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</si>
  <si>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</si>
  <si>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</si>
  <si>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</si>
  <si>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</si>
  <si>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</si>
  <si>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</si>
  <si>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</si>
  <si>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</si>
  <si>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</si>
  <si>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</si>
  <si>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</si>
  <si>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</si>
  <si>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</si>
  <si>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</si>
  <si>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</si>
  <si>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</si>
  <si>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</si>
  <si>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</si>
  <si>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</si>
  <si>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</si>
  <si>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</si>
  <si>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</si>
  <si>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</si>
  <si>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</si>
  <si>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</si>
  <si>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</si>
  <si>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</si>
  <si>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</si>
  <si>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</si>
  <si>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</si>
  <si>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</si>
  <si>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</si>
  <si>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</si>
  <si>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</si>
  <si>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</si>
  <si>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</si>
  <si>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</si>
  <si>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</si>
  <si>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</si>
  <si>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</si>
  <si>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</si>
  <si>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</si>
  <si>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</si>
  <si>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</si>
  <si>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</si>
  <si>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</si>
  <si>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</si>
  <si>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</si>
  <si>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</si>
  <si>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</si>
  <si>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</si>
  <si>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</si>
  <si>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</si>
  <si>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</si>
  <si>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</si>
  <si>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</si>
  <si>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</si>
  <si>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</si>
  <si>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</si>
  <si>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</si>
  <si>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</si>
  <si>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</si>
  <si>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</si>
  <si>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</si>
  <si>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</si>
  <si>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</si>
  <si>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</si>
  <si>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</si>
  <si>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</si>
  <si>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</si>
  <si>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</si>
  <si>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</si>
  <si>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</si>
  <si>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</si>
  <si>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</si>
  <si>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</si>
  <si>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</si>
  <si>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</si>
  <si>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</si>
  <si>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</si>
  <si>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</si>
  <si>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</si>
  <si>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</si>
  <si>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</si>
  <si>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</si>
  <si>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</si>
  <si>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</si>
  <si>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</si>
  <si>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</si>
  <si>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</si>
  <si>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</si>
  <si>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</si>
  <si>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</si>
  <si>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</si>
  <si>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</si>
  <si>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</si>
  <si>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</si>
  <si>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</si>
  <si>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</si>
  <si>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</si>
  <si>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</si>
  <si>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</si>
  <si>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</si>
  <si>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</si>
  <si>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</si>
  <si>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</si>
  <si>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</si>
  <si>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</si>
  <si>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</si>
  <si>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</si>
  <si>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</si>
  <si>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</si>
  <si>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</si>
  <si>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</si>
  <si>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</si>
  <si>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</si>
  <si>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</si>
  <si>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</si>
  <si>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</si>
  <si>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</si>
  <si>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</si>
  <si>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</si>
  <si>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</si>
  <si>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</si>
  <si>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</si>
  <si>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</si>
  <si>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</si>
  <si>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</si>
  <si>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</si>
  <si>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</si>
  <si>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</si>
  <si>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</si>
  <si>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</si>
  <si>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</si>
  <si>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</si>
  <si>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</si>
  <si>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</si>
  <si>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</si>
  <si>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</si>
  <si>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</si>
  <si>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</si>
  <si>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</si>
  <si>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</si>
  <si>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</si>
  <si>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</si>
  <si>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</si>
  <si>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</si>
  <si>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</si>
  <si>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</si>
  <si>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</si>
  <si>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</si>
  <si>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</si>
  <si>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</si>
  <si>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</si>
  <si>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</si>
  <si>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</si>
  <si>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</si>
  <si>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</si>
  <si>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</si>
  <si>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</si>
  <si>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</si>
  <si>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</si>
  <si>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</si>
  <si>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</si>
  <si>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</si>
  <si>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</si>
  <si>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</si>
  <si>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</si>
  <si>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</si>
  <si>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</si>
  <si>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</si>
  <si>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</si>
  <si>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</si>
  <si>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</si>
  <si>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</si>
  <si>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</si>
  <si>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</si>
  <si>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</si>
  <si>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</si>
  <si>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</si>
  <si>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</si>
  <si>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</si>
  <si>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</si>
  <si>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</si>
  <si>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</si>
  <si>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</si>
  <si>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</si>
  <si>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</si>
  <si>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</si>
  <si>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</si>
  <si>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</si>
  <si>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</si>
  <si>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</si>
  <si>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</si>
  <si>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</si>
  <si>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</si>
  <si>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</si>
  <si>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</si>
  <si>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</si>
  <si>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</si>
  <si>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</si>
  <si>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</si>
  <si>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</si>
  <si>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</si>
  <si>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</si>
  <si>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</si>
  <si>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</si>
  <si>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</si>
  <si>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</si>
  <si>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</si>
  <si>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</si>
  <si>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</si>
  <si>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</si>
  <si>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</si>
  <si>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</si>
  <si>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</si>
  <si>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</si>
  <si>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</si>
  <si>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</si>
  <si>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</si>
  <si>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</si>
  <si>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</si>
  <si>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</si>
  <si>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</si>
  <si>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</si>
  <si>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</si>
  <si>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</si>
  <si>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</si>
  <si>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</si>
  <si>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</si>
  <si>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</si>
  <si>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</si>
  <si>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</si>
  <si>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</si>
  <si>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</si>
  <si>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</si>
  <si>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</si>
  <si>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</si>
  <si>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</si>
  <si>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</si>
  <si>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</si>
  <si>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</si>
  <si>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</si>
  <si>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</si>
  <si>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</si>
  <si>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</si>
  <si>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</si>
  <si>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</si>
  <si>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</si>
  <si>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</si>
  <si>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</si>
  <si>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</si>
  <si>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</si>
  <si>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</si>
  <si>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</si>
  <si>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</si>
  <si>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</si>
  <si>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</si>
  <si>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</si>
  <si>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</si>
  <si>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</si>
  <si>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</si>
  <si>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</si>
  <si>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</si>
  <si>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</si>
  <si>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</si>
  <si>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</si>
  <si>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</si>
  <si>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</si>
  <si>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</si>
  <si>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</si>
  <si>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</si>
  <si>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</si>
  <si>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</si>
  <si>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</si>
  <si>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</si>
  <si>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</si>
  <si>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</si>
  <si>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</si>
  <si>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</si>
  <si>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</si>
  <si>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</si>
  <si>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</si>
  <si>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</si>
  <si>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</si>
  <si>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</si>
  <si>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</si>
  <si>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</si>
  <si>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</si>
  <si>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</si>
  <si>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</si>
  <si>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</si>
  <si>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</si>
  <si>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</si>
  <si>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</si>
  <si>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</si>
  <si>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</si>
  <si>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</si>
  <si>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</si>
  <si>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</si>
  <si>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</si>
  <si>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</si>
  <si>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</si>
  <si>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</si>
  <si>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</si>
  <si>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</si>
  <si>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</si>
  <si>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</si>
  <si>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</si>
  <si>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</si>
  <si>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</si>
  <si>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</si>
  <si>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</si>
  <si>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</si>
  <si>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</si>
  <si>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</si>
  <si>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</si>
  <si>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</si>
  <si>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</si>
  <si>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</si>
  <si>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</si>
  <si>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</si>
  <si>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</si>
  <si>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</si>
  <si>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</si>
  <si>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</si>
  <si>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</si>
  <si>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</si>
  <si>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</si>
  <si>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</si>
  <si>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</si>
  <si>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</si>
  <si>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</si>
  <si>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</si>
  <si>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</si>
  <si>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</si>
  <si>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</si>
  <si>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</si>
  <si>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</si>
  <si>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</si>
  <si>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</si>
  <si>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</si>
  <si>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</si>
  <si>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</si>
  <si>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</si>
  <si>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</si>
  <si>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</si>
  <si>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</si>
  <si>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</si>
  <si>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</si>
  <si>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</si>
  <si>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</si>
  <si>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</si>
  <si>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</si>
  <si>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</si>
  <si>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</si>
  <si>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</si>
  <si>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</si>
  <si>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</si>
  <si>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</si>
  <si>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</si>
  <si>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</si>
  <si>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</si>
  <si>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</si>
  <si>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</si>
  <si>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</si>
  <si>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</si>
  <si>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</si>
  <si>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</si>
  <si>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</si>
  <si>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</si>
  <si>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</si>
  <si>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</si>
  <si>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</si>
  <si>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</si>
  <si>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</si>
  <si>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</si>
  <si>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</si>
  <si>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</si>
  <si>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</si>
  <si>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</si>
  <si>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</si>
  <si>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</si>
  <si>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</si>
  <si>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</si>
  <si>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</si>
  <si>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</si>
  <si>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</si>
  <si>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</si>
  <si>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</si>
  <si>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</si>
  <si>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</si>
  <si>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</si>
  <si>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</si>
  <si>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</si>
  <si>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</si>
  <si>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</si>
  <si>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</si>
  <si>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</si>
  <si>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</si>
  <si>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</si>
  <si>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</si>
  <si>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</si>
  <si>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</si>
  <si>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</si>
  <si>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</si>
  <si>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</si>
  <si>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</si>
  <si>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</si>
  <si>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</si>
  <si>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</si>
  <si>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</si>
  <si>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</si>
  <si>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</si>
  <si>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</si>
  <si>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</si>
  <si>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</si>
  <si>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</si>
  <si>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</si>
  <si>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</si>
  <si>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</si>
  <si>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</si>
  <si>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</si>
  <si>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</si>
  <si>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</si>
  <si>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</si>
  <si>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</si>
  <si>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</si>
  <si>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</si>
  <si>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</si>
  <si>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</si>
  <si>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</si>
  <si>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</si>
  <si>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</si>
  <si>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</si>
  <si>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</si>
  <si>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</si>
  <si>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</si>
  <si>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</si>
  <si>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</si>
  <si>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</si>
  <si>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</si>
  <si>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</si>
  <si>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</si>
  <si>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</si>
  <si>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</si>
  <si>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</si>
  <si>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</si>
  <si>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</si>
  <si>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</si>
  <si>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</si>
  <si>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</si>
  <si>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</si>
  <si>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</si>
  <si>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</si>
  <si>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</si>
  <si>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</si>
  <si>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</si>
  <si>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</si>
  <si>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</si>
  <si>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</si>
  <si>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</si>
  <si>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</si>
  <si>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</si>
  <si>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</si>
  <si>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</si>
  <si>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</si>
  <si>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</si>
  <si>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</si>
  <si>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</si>
  <si>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</si>
  <si>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</si>
  <si>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</si>
  <si>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</si>
  <si>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</si>
  <si>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</si>
  <si>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</si>
  <si>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</si>
  <si>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</si>
  <si>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</si>
  <si>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</si>
  <si>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</si>
  <si>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</si>
  <si>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</si>
  <si>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</si>
  <si>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</si>
  <si>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</si>
  <si>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</si>
  <si>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</si>
  <si>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</si>
  <si>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</si>
  <si>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</si>
  <si>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</si>
  <si>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</si>
  <si>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</si>
  <si>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</si>
  <si>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</si>
  <si>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</si>
  <si>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</si>
  <si>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</si>
  <si>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</si>
  <si>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</si>
  <si>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</si>
  <si>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</si>
  <si>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</si>
  <si>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</si>
  <si>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</si>
  <si>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</si>
  <si>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</si>
  <si>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</si>
  <si>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</si>
  <si>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</si>
  <si>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</si>
  <si>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</si>
  <si>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</si>
  <si>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</si>
  <si>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</si>
  <si>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</si>
  <si>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</si>
  <si>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</si>
  <si>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</si>
  <si>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</si>
  <si>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</si>
  <si>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</si>
  <si>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</si>
  <si>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</si>
  <si>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</si>
  <si>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</si>
  <si>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</si>
  <si>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</si>
  <si>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</si>
  <si>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</si>
  <si>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</si>
  <si>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</si>
  <si>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</si>
  <si>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</si>
  <si>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</si>
  <si>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</si>
  <si>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</si>
  <si>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</si>
  <si>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</si>
  <si>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</si>
  <si>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</si>
  <si>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</si>
  <si>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</si>
  <si>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</si>
  <si>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</si>
  <si>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</si>
  <si>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</si>
  <si>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</si>
  <si>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</si>
  <si>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</si>
  <si>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</si>
  <si>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</si>
  <si>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</si>
  <si>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</si>
  <si>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</si>
  <si>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</si>
  <si>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</si>
  <si>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</si>
  <si>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</si>
  <si>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</si>
  <si>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</si>
  <si>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</si>
  <si>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</si>
  <si>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</si>
  <si>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</si>
  <si>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</si>
  <si>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</si>
  <si>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</si>
  <si>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</si>
  <si>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</si>
  <si>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</si>
  <si>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</si>
  <si>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</si>
  <si>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</si>
  <si>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</si>
  <si>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</si>
  <si>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</si>
  <si>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</si>
  <si>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</si>
  <si>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</si>
  <si>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</si>
  <si>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</si>
  <si>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</si>
  <si>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</si>
  <si>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</si>
  <si>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</si>
  <si>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</si>
  <si>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</si>
  <si>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</si>
  <si>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</si>
  <si>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</si>
  <si>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</si>
  <si>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</si>
  <si>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</si>
  <si>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</si>
  <si>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</si>
  <si>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</si>
  <si>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</si>
  <si>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</si>
  <si>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</si>
  <si>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</si>
  <si>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</si>
  <si>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</si>
  <si>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</si>
  <si>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</si>
  <si>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</si>
  <si>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</si>
  <si>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</si>
  <si>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</si>
  <si>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</si>
  <si>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</si>
  <si>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</si>
  <si>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</si>
  <si>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</si>
  <si>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</si>
  <si>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</si>
  <si>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</si>
  <si>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</si>
  <si>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</si>
  <si>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</si>
  <si>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</si>
  <si>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</si>
  <si>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</si>
  <si>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</si>
  <si>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</si>
  <si>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</si>
  <si>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</si>
  <si>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</si>
  <si>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</si>
  <si>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</si>
  <si>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</si>
  <si>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</si>
  <si>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</si>
  <si>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</si>
  <si>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</si>
  <si>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</si>
  <si>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</si>
  <si>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</si>
  <si>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</si>
  <si>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</si>
  <si>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</si>
  <si>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</si>
  <si>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</si>
  <si>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</si>
  <si>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</si>
  <si>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</si>
  <si>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</si>
  <si>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</si>
  <si>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</si>
  <si>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</si>
  <si>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</si>
  <si>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</si>
  <si>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</si>
  <si>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</si>
  <si>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</si>
  <si>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</si>
  <si>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</si>
  <si>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</si>
  <si>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</si>
  <si>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</si>
  <si>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</si>
  <si>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</si>
  <si>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</si>
  <si>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</si>
  <si>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</si>
  <si>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</si>
  <si>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</si>
  <si>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</si>
  <si>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</si>
  <si>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</si>
  <si>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</si>
  <si>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</si>
  <si>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</si>
  <si>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</si>
  <si>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</si>
  <si>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</si>
  <si>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</si>
  <si>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</si>
  <si>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</si>
  <si>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</si>
  <si>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</si>
  <si>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</si>
  <si>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</si>
  <si>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</si>
  <si>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</si>
  <si>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</si>
  <si>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</si>
  <si>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</si>
  <si>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</si>
  <si>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</si>
  <si>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</si>
  <si>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</si>
  <si>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</si>
  <si>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</si>
  <si>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</si>
  <si>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</si>
  <si>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</si>
  <si>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</si>
  <si>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</si>
  <si>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</si>
  <si>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</si>
  <si>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</si>
  <si>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</si>
  <si>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</si>
  <si>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</si>
  <si>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</si>
  <si>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</si>
  <si>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</si>
  <si>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</si>
  <si>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</si>
  <si>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</si>
  <si>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</si>
  <si>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</si>
  <si>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</si>
  <si>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</si>
  <si>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</si>
  <si>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</si>
  <si>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</si>
  <si>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</si>
  <si>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</si>
  <si>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</si>
  <si>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</si>
  <si>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</si>
  <si>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</si>
  <si>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</si>
  <si>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</si>
  <si>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</si>
  <si>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</si>
  <si>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</si>
  <si>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</si>
  <si>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</si>
  <si>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</si>
  <si>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</si>
  <si>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</si>
  <si>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</si>
  <si>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</si>
  <si>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</si>
  <si>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</si>
  <si>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</si>
  <si>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</si>
  <si>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</si>
  <si>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</si>
  <si>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</si>
  <si>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</si>
  <si>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</si>
  <si>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</si>
  <si>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</si>
  <si>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</si>
  <si>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</si>
  <si>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</si>
  <si>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</si>
  <si>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</si>
  <si>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</si>
  <si>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</si>
  <si>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</si>
  <si>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</si>
  <si>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</si>
  <si>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</si>
  <si>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</si>
  <si>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</si>
  <si>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</si>
  <si>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</si>
  <si>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</si>
  <si>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</si>
  <si>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</si>
  <si>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</si>
  <si>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</si>
  <si>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</si>
  <si>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</si>
  <si>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</si>
  <si>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</si>
  <si>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</si>
  <si>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</si>
  <si>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</si>
  <si>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</si>
  <si>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</si>
  <si>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</si>
  <si>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</si>
  <si>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</si>
  <si>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</si>
  <si>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</si>
  <si>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</si>
  <si>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</si>
  <si>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</si>
  <si>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</si>
  <si>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</si>
  <si>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</si>
  <si>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</si>
  <si>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</si>
  <si>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</si>
  <si>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</si>
  <si>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</si>
  <si>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</si>
  <si>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</si>
  <si>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</si>
  <si>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</si>
  <si>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</si>
  <si>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</si>
  <si>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</si>
  <si>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</si>
  <si>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</si>
  <si>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</si>
  <si>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</si>
  <si>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</si>
  <si>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</si>
  <si>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</si>
  <si>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</si>
  <si>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</si>
  <si>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</si>
  <si>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</si>
  <si>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</si>
  <si>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</si>
  <si>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</si>
  <si>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</si>
  <si>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</si>
  <si>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</si>
  <si>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</si>
  <si>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</si>
  <si>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</si>
  <si>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</si>
  <si>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</si>
  <si>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</si>
  <si>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</si>
  <si>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</si>
  <si>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</si>
  <si>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</si>
  <si>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</si>
  <si>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</si>
  <si>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</si>
  <si>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</si>
  <si>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</si>
  <si>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</si>
  <si>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</si>
  <si>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</si>
  <si>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</si>
  <si>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</si>
  <si>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</si>
  <si>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</si>
  <si>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</si>
  <si>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</si>
  <si>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</si>
  <si>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</si>
  <si>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</si>
  <si>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</si>
  <si>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</si>
  <si>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</si>
  <si>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</si>
  <si>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</si>
  <si>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</si>
  <si>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</si>
  <si>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</si>
  <si>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</si>
  <si>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</si>
  <si>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</si>
  <si>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</si>
  <si>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</si>
  <si>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</si>
  <si>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</si>
  <si>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</si>
  <si>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</si>
  <si>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</si>
  <si>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</si>
  <si>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</si>
  <si>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</si>
  <si>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</si>
  <si>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</si>
  <si>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</si>
  <si>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</si>
  <si>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</si>
  <si>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</si>
  <si>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</si>
  <si>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</si>
  <si>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</si>
  <si>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</si>
  <si>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</si>
  <si>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</si>
  <si>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</si>
  <si>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</si>
  <si>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</si>
  <si>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</si>
  <si>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</si>
  <si>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</si>
  <si>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</si>
  <si>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</si>
  <si>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</si>
  <si>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</si>
  <si>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</si>
  <si>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</si>
  <si>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</si>
  <si>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</si>
  <si>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</si>
  <si>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</si>
  <si>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</si>
  <si>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</si>
  <si>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</si>
  <si>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</si>
  <si>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</si>
  <si>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</si>
  <si>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</si>
  <si>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</si>
  <si>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</si>
  <si>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</si>
  <si>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</si>
  <si>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</si>
  <si>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</si>
  <si>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</si>
  <si>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</si>
  <si>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</si>
  <si>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</si>
  <si>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</si>
  <si>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</si>
  <si>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</si>
  <si>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</si>
  <si>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</si>
  <si>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</si>
  <si>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</si>
  <si>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</si>
  <si>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</si>
  <si>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</si>
  <si>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</si>
  <si>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</si>
  <si>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</si>
  <si>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</si>
  <si>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</si>
  <si>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</si>
  <si>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</si>
  <si>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</si>
  <si>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</si>
  <si>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</si>
  <si>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</si>
  <si>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</si>
  <si>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</si>
  <si>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</si>
  <si>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</si>
  <si>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</si>
  <si>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</si>
  <si>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</si>
  <si>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</si>
  <si>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</si>
  <si>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</si>
  <si>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</si>
  <si>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</si>
  <si>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</si>
  <si>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</si>
  <si>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</si>
  <si>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</si>
  <si>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</si>
  <si>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</si>
  <si>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</si>
  <si>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</si>
  <si>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</si>
  <si>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</si>
  <si>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</si>
  <si>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</si>
  <si>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</si>
  <si>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</si>
  <si>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</si>
  <si>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</si>
  <si>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</si>
  <si>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</si>
  <si>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</si>
  <si>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</si>
  <si>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</si>
  <si>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</si>
  <si>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</si>
  <si>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</si>
  <si>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</si>
  <si>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</si>
  <si>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</si>
  <si>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</si>
  <si>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</si>
  <si>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</si>
  <si>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</si>
  <si>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</si>
  <si>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</si>
  <si>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</si>
  <si>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</si>
  <si>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</si>
  <si>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</si>
  <si>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</si>
  <si>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</si>
  <si>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</si>
  <si>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</si>
  <si>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</si>
  <si>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</si>
  <si>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</si>
  <si>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</si>
  <si>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</si>
  <si>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</si>
  <si>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</si>
  <si>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</si>
  <si>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</si>
  <si>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</si>
  <si>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</si>
  <si>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</si>
  <si>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</si>
  <si>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</si>
  <si>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</si>
  <si>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</si>
  <si>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</si>
  <si>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</si>
  <si>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</si>
  <si>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</si>
  <si>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</si>
  <si>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</si>
  <si>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</si>
  <si>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</si>
  <si>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</si>
  <si>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</si>
  <si>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</si>
  <si>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</si>
  <si>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</si>
  <si>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</si>
  <si>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</si>
  <si>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</si>
  <si>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</si>
  <si>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</si>
  <si>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</si>
  <si>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</si>
  <si>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</si>
  <si>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</si>
  <si>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</si>
  <si>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</si>
  <si>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</si>
  <si>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</si>
  <si>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</si>
  <si>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</si>
  <si>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</si>
  <si>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</si>
  <si>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</si>
  <si>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</si>
  <si>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</si>
  <si>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</si>
  <si>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</si>
  <si>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</si>
  <si>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</si>
  <si>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</si>
  <si>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</si>
  <si>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</si>
  <si>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</si>
  <si>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</si>
  <si>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</si>
  <si>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</si>
  <si>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</si>
  <si>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</si>
  <si>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</si>
  <si>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</si>
  <si>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</si>
  <si>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</si>
  <si>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</si>
  <si>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</si>
  <si>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</si>
  <si>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</si>
  <si>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</si>
  <si>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</si>
  <si>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</si>
  <si>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</si>
  <si>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</si>
  <si>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</si>
  <si>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</si>
  <si>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</si>
  <si>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</si>
  <si>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</si>
  <si>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</si>
  <si>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</si>
  <si>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</si>
  <si>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</si>
  <si>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</si>
  <si>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</si>
  <si>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</si>
  <si>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</si>
  <si>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</si>
  <si>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</si>
  <si>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</si>
  <si>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</si>
  <si>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</si>
  <si>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</si>
  <si>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</si>
  <si>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</si>
  <si>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</si>
  <si>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</si>
  <si>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</si>
  <si>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</si>
  <si>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</si>
  <si>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</si>
  <si>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</si>
  <si>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</si>
  <si>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</si>
  <si>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</si>
  <si>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</si>
  <si>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</si>
  <si>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</si>
  <si>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</si>
  <si>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</si>
  <si>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</si>
  <si>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</si>
  <si>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</si>
  <si>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</si>
  <si>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</si>
  <si>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</si>
  <si>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</si>
  <si>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</si>
  <si>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</si>
  <si>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</si>
  <si>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</si>
  <si>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</si>
  <si>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</si>
  <si>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</si>
  <si>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</si>
  <si>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</si>
  <si>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</si>
  <si>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</si>
  <si>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</si>
  <si>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</si>
  <si>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</si>
  <si>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</si>
  <si>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</si>
  <si>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</si>
  <si>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</si>
  <si>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</si>
  <si>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</si>
  <si>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</si>
  <si>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</si>
  <si>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</si>
  <si>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</si>
  <si>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</si>
  <si>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</si>
  <si>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</si>
  <si>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</si>
  <si>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</si>
  <si>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</si>
  <si>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</si>
  <si>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</si>
  <si>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</si>
  <si>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</si>
  <si>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</si>
  <si>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</si>
  <si>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</si>
  <si>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</si>
  <si>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</si>
  <si>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</si>
  <si>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</si>
  <si>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</si>
  <si>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</si>
  <si>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</si>
  <si>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</si>
  <si>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</si>
  <si>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</si>
  <si>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</si>
  <si>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</si>
  <si>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</si>
  <si>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</si>
  <si>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</si>
  <si>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</si>
  <si>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</si>
  <si>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</si>
  <si>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</si>
  <si>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</si>
  <si>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</si>
  <si>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</si>
  <si>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</si>
  <si>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</si>
  <si>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</si>
  <si>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</si>
  <si>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</si>
  <si>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</si>
  <si>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</si>
  <si>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</si>
  <si>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</si>
  <si>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</si>
  <si>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</si>
  <si>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</si>
  <si>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</si>
  <si>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</si>
  <si>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</si>
  <si>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</si>
  <si>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</si>
  <si>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</si>
  <si>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</si>
  <si>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</si>
  <si>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</si>
  <si>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</si>
  <si>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</si>
  <si>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</si>
  <si>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</si>
  <si>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</si>
  <si>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</si>
  <si>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</si>
  <si>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</si>
  <si>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</si>
  <si>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</si>
  <si>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</si>
  <si>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</si>
  <si>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</si>
  <si>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</si>
  <si>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</si>
  <si>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</si>
  <si>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</si>
  <si>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</si>
  <si>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</si>
  <si>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</si>
  <si>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</si>
  <si>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</si>
  <si>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</si>
  <si>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</si>
  <si>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</si>
  <si>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</si>
  <si>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</si>
  <si>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</si>
  <si>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</si>
  <si>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</si>
  <si>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</si>
  <si>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</si>
  <si>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</si>
  <si>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</si>
  <si>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</si>
  <si>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</si>
  <si>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</si>
  <si>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</si>
  <si>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</si>
  <si>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</si>
  <si>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</si>
  <si>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</si>
  <si>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</si>
  <si>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</si>
  <si>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</si>
  <si>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</si>
  <si>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</si>
  <si>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</si>
  <si>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</si>
  <si>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</si>
  <si>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</si>
  <si>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</si>
  <si>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</si>
  <si>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</si>
  <si>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</si>
  <si>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</si>
  <si>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</si>
  <si>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</si>
  <si>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</si>
  <si>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</si>
  <si>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</si>
  <si>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</si>
  <si>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</si>
  <si>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</si>
  <si>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</si>
  <si>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</si>
  <si>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</si>
  <si>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</si>
  <si>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</si>
  <si>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</si>
  <si>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</si>
  <si>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</si>
  <si>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</si>
  <si>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</si>
  <si>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</si>
  <si>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</si>
  <si>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</si>
  <si>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</si>
  <si>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</si>
  <si>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</si>
  <si>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</si>
  <si>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</si>
  <si>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</si>
  <si>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</si>
  <si>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</si>
  <si>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</si>
  <si>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</si>
  <si>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</si>
  <si>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</si>
  <si>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</si>
  <si>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</si>
  <si>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</si>
  <si>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</si>
  <si>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</si>
  <si>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</si>
  <si>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</si>
  <si>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</si>
  <si>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</si>
  <si>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</si>
  <si>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</si>
  <si>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</si>
  <si>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</si>
  <si>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</si>
  <si>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</si>
  <si>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</si>
  <si>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</si>
  <si>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</si>
  <si>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</si>
  <si>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</si>
  <si>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</si>
  <si>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</si>
  <si>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</si>
  <si>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</si>
  <si>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</si>
  <si>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</si>
  <si>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</si>
  <si>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</si>
  <si>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</si>
  <si>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</si>
  <si>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</si>
  <si>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</si>
  <si>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</si>
  <si>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</si>
  <si>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</si>
  <si>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</si>
  <si>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</si>
  <si>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</si>
  <si>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</si>
  <si>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</si>
  <si>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</si>
  <si>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</si>
  <si>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</si>
  <si>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</si>
  <si>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</si>
  <si>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</si>
  <si>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</si>
  <si>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</si>
  <si>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</si>
  <si>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</si>
  <si>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</si>
  <si>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</si>
  <si>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</si>
  <si>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</si>
  <si>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</si>
  <si>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</si>
  <si>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</si>
  <si>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</si>
  <si>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</si>
  <si>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</si>
  <si>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</si>
  <si>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</si>
  <si>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</si>
  <si>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</si>
  <si>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</si>
  <si>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</si>
  <si>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</si>
  <si>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</si>
  <si>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</si>
  <si>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</si>
  <si>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</si>
  <si>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</si>
  <si>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</si>
  <si>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</si>
  <si>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</si>
  <si>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</si>
  <si>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</si>
  <si>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</si>
  <si>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</si>
  <si>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</si>
  <si>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</si>
  <si>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</si>
  <si>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</si>
  <si>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</si>
  <si>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</si>
  <si>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</si>
  <si>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</si>
  <si>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</si>
  <si>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</si>
  <si>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</si>
  <si>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</si>
  <si>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</si>
  <si>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</si>
  <si>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</si>
  <si>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</si>
  <si>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</si>
  <si>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</si>
  <si>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</si>
  <si>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</si>
  <si>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</si>
  <si>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</si>
  <si>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</si>
  <si>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</si>
  <si>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</si>
  <si>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</si>
  <si>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</si>
  <si>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</si>
  <si>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</si>
  <si>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</si>
  <si>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</si>
  <si>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</si>
  <si>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</si>
  <si>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</si>
  <si>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</si>
  <si>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</si>
  <si>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</si>
  <si>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</si>
  <si>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</si>
  <si>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</si>
  <si>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</si>
  <si>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</si>
  <si>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</si>
  <si>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</si>
  <si>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</si>
  <si>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</si>
  <si>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</si>
  <si>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</si>
  <si>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</si>
  <si>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</si>
  <si>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</si>
  <si>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</si>
  <si>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</si>
  <si>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</si>
  <si>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</si>
  <si>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</si>
  <si>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</si>
  <si>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</si>
  <si>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</si>
  <si>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</si>
  <si>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</si>
  <si>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</si>
  <si>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</si>
  <si>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</si>
  <si>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</si>
  <si>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</si>
  <si>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</si>
  <si>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</si>
  <si>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</si>
  <si>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</si>
  <si>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</si>
  <si>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</si>
  <si>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</si>
  <si>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</si>
  <si>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</si>
  <si>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</si>
  <si>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</si>
  <si>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</si>
  <si>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</si>
  <si>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</si>
  <si>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</si>
  <si>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</si>
  <si>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</si>
  <si>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</si>
  <si>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</si>
  <si>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</si>
  <si>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</si>
  <si>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</si>
  <si>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</si>
  <si>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</si>
  <si>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</si>
  <si>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</si>
  <si>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</si>
  <si>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</si>
  <si>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</si>
  <si>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</si>
  <si>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</si>
  <si>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</si>
  <si>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</si>
  <si>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</si>
  <si>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</si>
  <si>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</si>
  <si>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</si>
  <si>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</si>
  <si>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</si>
  <si>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</si>
  <si>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</si>
  <si>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</si>
  <si>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</si>
  <si>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</si>
  <si>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</si>
  <si>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</si>
  <si>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</si>
  <si>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</si>
  <si>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</si>
  <si>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</si>
  <si>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</si>
  <si>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</si>
  <si>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</si>
  <si>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</si>
  <si>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</si>
  <si>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</si>
  <si>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</si>
  <si>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</si>
  <si>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</si>
  <si>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</si>
  <si>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</si>
  <si>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</si>
  <si>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</si>
  <si>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</si>
  <si>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</si>
  <si>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</si>
  <si>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</si>
  <si>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</si>
  <si>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</si>
  <si>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</si>
  <si>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</si>
  <si>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</si>
  <si>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</si>
  <si>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</si>
  <si>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</si>
  <si>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</si>
  <si>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</si>
  <si>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</si>
  <si>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</si>
  <si>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</si>
  <si>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</si>
  <si>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</si>
  <si>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</si>
  <si>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</si>
  <si>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</si>
  <si>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</si>
  <si>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</si>
  <si>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</si>
  <si>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</si>
  <si>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</si>
  <si>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</si>
  <si>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</si>
  <si>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</si>
  <si>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</si>
  <si>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</si>
  <si>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</si>
  <si>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</si>
  <si>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</si>
  <si>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</si>
  <si>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</si>
  <si>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</si>
  <si>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</si>
  <si>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</si>
  <si>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</si>
  <si>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</si>
  <si>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</si>
  <si>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</si>
  <si>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</si>
  <si>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</si>
  <si>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</si>
  <si>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</si>
  <si>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</si>
  <si>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</si>
  <si>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</si>
  <si>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</si>
  <si>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</si>
  <si>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</si>
  <si>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</si>
  <si>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</si>
  <si>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</si>
  <si>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</si>
  <si>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</si>
  <si>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</si>
  <si>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</si>
  <si>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</si>
  <si>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</si>
  <si>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</si>
  <si>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</si>
  <si>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</si>
  <si>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</si>
  <si>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</si>
  <si>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</si>
  <si>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</si>
  <si>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</si>
  <si>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</si>
  <si>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</si>
  <si>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</si>
  <si>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</si>
  <si>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</si>
  <si>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</si>
  <si>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</si>
  <si>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</si>
  <si>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</si>
  <si>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</si>
  <si>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</si>
  <si>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</si>
  <si>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</si>
  <si>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</si>
  <si>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</si>
  <si>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</si>
  <si>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</si>
  <si>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</si>
  <si>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</si>
  <si>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</si>
  <si>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</si>
  <si>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</si>
  <si>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</si>
  <si>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</si>
  <si>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</si>
  <si>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</si>
  <si>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</si>
  <si>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</si>
  <si>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</si>
  <si>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</si>
  <si>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</si>
  <si>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</si>
  <si>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</si>
  <si>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</si>
  <si>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</si>
  <si>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</si>
  <si>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</si>
  <si>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</si>
  <si>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</si>
  <si>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</si>
  <si>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</si>
  <si>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</si>
  <si>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</si>
  <si>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</si>
  <si>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</si>
  <si>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</si>
  <si>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</si>
  <si>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</si>
  <si>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</si>
  <si>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</si>
  <si>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</si>
  <si>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</si>
  <si>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</si>
  <si>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</si>
  <si>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</si>
  <si>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</si>
  <si>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</si>
  <si>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</si>
  <si>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</si>
  <si>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</si>
  <si>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</si>
  <si>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</si>
  <si>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</si>
  <si>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</si>
  <si>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</si>
  <si>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</si>
  <si>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</si>
  <si>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</si>
  <si>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</si>
  <si>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</si>
  <si>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</si>
  <si>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</si>
  <si>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</si>
  <si>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</si>
  <si>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</si>
  <si>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</si>
  <si>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</si>
  <si>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</si>
  <si>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</si>
  <si>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</si>
  <si>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</si>
  <si>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</si>
  <si>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</si>
  <si>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</si>
  <si>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</si>
  <si>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</si>
  <si>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</si>
  <si>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</si>
  <si>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Team infront on building and will try to connect PG 
SCECO Working on transformer problems with no current estimate time to solve it</t>
  </si>
  <si>
    <t xml:space="preserve"> PCM-20250215-00000830 </t>
  </si>
  <si>
    <t>LTE site still down and  site located in aramco area access issue need special permission</t>
  </si>
  <si>
    <t>NO PCM</t>
  </si>
  <si>
    <t xml:space="preserve">site has access issue at night and team will check in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</si>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</sst>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5" dataDxfId="154" headerRowBorderDxfId="152" tableBorderDxfId="153" totalsRowBorderDxfId="151">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3" totalsRowShown="0" headerRowDxfId="46" dataDxfId="45" headerRowBorderDxfId="43" tableBorderDxfId="44" totalsRowBorderDxfId="42">
  <autoFilter ref="A1:L2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2" totalsRowShown="0" headerRowDxfId="13" tableBorderDxfId="12">
  <autoFilter ref="A1:L43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331.81585937499767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45994.764285300924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45994.764285300924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45994.764285300924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45994.764285300924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45994.764285300924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45994.764285300924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45994.764285300924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45994.764285300924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45994.764285300924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45994.764285300924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45994.764285300924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45994.764285300924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45994.764285300924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45994.764285300924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45994.764285300924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45994.764285300924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45994.764285300924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45994.764285300924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45994.764285300924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45994.764285300924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45994.764285300924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45994.764285300924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45994.764285300924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45994.764285300924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45994.764285300924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45994.764285300924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45994.764285300924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45994.764285300924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45994.764285300924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45994.764285300924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45994.764285300924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45994.764285300924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45994.764285300924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45994.764285300924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45994.764285300924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45994.764285300924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45994.764285300924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45994.764285300924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45994.764285300924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45994.764285300924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45994.764285300924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45994.764285300924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45994.764285300924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45994.764285300924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45994.764285300924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45994.764285300924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45994.764285300924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45994.764285300924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45994.764285300924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45994.764285300924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45994.764285300924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45994.764285300924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45994.764285300924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45994.764285300924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45994.764285300924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45994.764285300924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45994.764285300924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45994.764285300924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45994.764285300924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45994.764285300924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45994.764285300924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45994.764285300924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45994.764285300924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45994.764285300924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45994.764285300924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45994.764285300924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45994.764285300924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45994.764285300924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45994.764285300924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45994.764285300924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45994.764285300924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45994.764285300924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45994.764285300924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45994.764285300924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45994.764285300924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45994.764285300924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45994.764285300924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45994.764285300924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45994.764285300924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45994.764285300924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45994.764285300924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45994.764285300924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45994.764285300924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45994.764285300924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45994.764285300924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45994.764285300924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45994.764285300924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45994.764285300924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45994.764285300924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45994.764285300924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45994.764285300924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45994.764285300924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45994.764285300924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45994.764285300924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45994.764285300924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45994.764285300924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45994.764285300924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45994.764285300924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45994.764285300924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45994.764285300924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45994.764285300924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45994.764285300924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45994.764285300924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45994.764285300924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45994.764285300924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45994.764285300924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45994.764285300924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45994.764285300924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45994.764285300924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45994.764285300924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45994.764285300924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45994.764285300924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45994.764285300924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45994.764285300924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45994.764285300924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45994.764285300924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45994.764285300924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45994.764285300924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45994.764285300924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45994.764285300924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45994.764285300924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45994.764285300924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45994.764285300924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45994.764285300924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45994.764285300924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45994.764285300924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45994.764285300924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45994.764285300924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45994.764285300924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45994.764285300924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45994.764285300924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45994.764285300924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45994.764285300924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45994.764285300924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45994.764285300924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45994.764285300924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45994.764285300924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45994.764285300924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45994.764285300924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45994.764285300924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45994.764285300924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45994.764285300924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45994.764285300924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45994.764285300924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45994.764285300924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45994.764285300924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45994.764285300924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45994.764285300924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45994.764285300924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45994.764285300924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45994.764285300924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45994.764285300924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45994.764285300924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45994.764285300924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45994.764285300924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45994.764285300924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45994.764285300924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45994.764285300924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45994.764285300924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45994.764285300924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45994.764285300924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45994.764285300924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45994.764285300924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45994.764285300924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45994.764285300924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45994.764285300924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45994.764285300924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45994.764285300924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45994.764285300924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45994.764285300924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45994.764285300924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45994.764285300924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45994.764285300924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45994.764285300924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45994.764285300924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45994.764285300924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45994.764285300924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45994.764285300924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45994.764285300924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45994.764285300924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45994.764285300924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45994.764285300924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45994.764285300924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45994.764285300924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45994.764285300924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45994.764285300924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45994.764285300924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45994.764285300924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45994.764285300924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45994.764285300924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45994.764285300924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45994.764285300924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45994.764285300924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45994.764285300924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45994.764285300924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45994.764285300924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45994.764285300924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45994.764285300924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45994.764285300924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45994.764285300924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45994.764285300924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45994.764285300924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45994.764285300924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45994.764285300924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45994.764285300924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45994.764285300924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E1CBE4F7-D2CA-4FCD-AA16-CEF348CADD22}"/>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169.76444756944693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10.376866550926934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53" t="s">
        <v>39192</v>
      </c>
      <c r="B5" s="18" t="str">
        <f>IFERROR(VLOOKUP(D5,DB!A:K,11,0),"")</f>
        <v>R2</v>
      </c>
      <c r="C5" s="18">
        <v>4</v>
      </c>
      <c r="D5" s="18" t="s">
        <v>27112</v>
      </c>
      <c r="E5" s="99" t="s">
        <v>39106</v>
      </c>
      <c r="F5" s="100">
        <v>45994.571689814817</v>
      </c>
      <c r="G5" s="101">
        <f ca="1">IFERROR(NOW()-F5,"-")</f>
        <v>0.19259571759175742</v>
      </c>
      <c r="H5" s="100">
        <v>45994.656377314815</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58"/>
      <c r="E6" s="99"/>
      <c r="F6" s="100"/>
      <c r="G6" s="101">
        <f ca="1">IFERROR(NOW()-F6,"-")</f>
        <v>45994.764285532408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45994.764285532408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45994.764285532408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45994.764285532408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45994.764285532408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45994.764285532408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45994.764285532408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45994.764285532408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45994.764285532408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45994.764285532408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45994.764285532408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45994.764285532408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45994.764285532408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45994.764285532408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45994.764285532408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45994.764285532408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45994.764285532408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45994.764285532408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45994.764285532408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45994.764285532408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45994.764285532408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45994.764285532408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45994.764285532408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45994.764285532408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45994.764285532408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D6" sqref="D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45994.764285532408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45994.764285532408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45994.764285532408</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45994.764285532408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45994.764285532408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45994.764285532408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45994.764285532408</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45994.764285532408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45994.764285532408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45994.764285532408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45994.764285532408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45994.764285532408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45994.764285532408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45994.764285532408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45994.764285532408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45994.764285532408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45994.764285532408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45994.764285532408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45994.764285532408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45994.764285532408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45994.764285532408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45994.764285532408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45994.764285532408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45994.764285532408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45994.764285532408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45994.764285532408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45994.764285532408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45994.764285532408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45994.764285532408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45994.764285532408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45994.764285532408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45994.764285532408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45994.764285532408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45994.764285532408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45994.764285532408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45994.764285532408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45994.764285532408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45994.764285532408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45994.764285532408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45994.764285532408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45994.764285532408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45994.764285532408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45994.764285532408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45994.764285532408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45994.764285532408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45994.764285532408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45994.764285532408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45994.764285532408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45994.764285532408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45994.764285532408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45994.764285532408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45994.764285532408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45994.764285532408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45994.764285532408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45994.764285532408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45994.764285532408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45994.764285532408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45994.764285532408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45994.764285532408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45994.764285532408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45994.764285532408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45994.764285532408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45994.764285532408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45994.764285532408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45994.764285532408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45994.764285532408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45994.764285532408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45994.764285532408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45994.764285532408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45994.764285532408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45994.764285532408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45994.764285532408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45994.764285532408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45994.764285532408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45994.764285532408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45994.764285532408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45994.764285532408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45994.764285532408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45994.764285532408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45994.764285532408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45994.764285532408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45994.764285532408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45994.764285532408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45994.764285532408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45994.764285532408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45994.764285532408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45994.764285532408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45994.764285532408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45994.764285532408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45994.764285532408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45994.764285532408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45994.764285532408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45994.764285532408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45994.764285532408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45994.764285532408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45994.764285532408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45994.764285532408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45994.764285532408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45994.764285532408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45994.764285532408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45994.764285532408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45994.764285532408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45994.764285532408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45994.764285532408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45994.764285532408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45994.764285532408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45994.764285532408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45994.764285532408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45994.764285532408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45994.764285532408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45994.764285532408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45994.764285532408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45994.764285532408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45994.764285532408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45994.764285532408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45994.764285532408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45994.764285532408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45994.764285532408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45994.764285532408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45994.764285532408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45994.764285532408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45994.764285532408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45994.764285532408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45994.764285532408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45994.764285532408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45994.764285532408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45994.764285532408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45994.764285532408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45994.764285532408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45994.764285532408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45994.764285532408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45994.764285532408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45994.764285532408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45994.764285532408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45994.764285532408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45994.764285532408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45994.764285532408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45994.764285532408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45994.764285532408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45994.764285532408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45994.764285532408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45994.764285532408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45994.764285532408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45994.764285532408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45994.764285532408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45994.764285532408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45994.764285532408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45994.764285532408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45994.764285532408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45994.764285532408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45994.764285532408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45994.764285532408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45994.764285532408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45994.764285532408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45994.764285532408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45994.764285532408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45994.764285532408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45994.764285532408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45994.764285532408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45994.764285532408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45994.764285532408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45994.764285532408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45994.764285532408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45994.764285532408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45994.764285532408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45994.764285532408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45994.764285532408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45994.764285532408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45994.764285532408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45994.764285532408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45994.764285532408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45994.764285532408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45994.764285532408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45994.764285532408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45994.764285532408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45994.764285532408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45994.764285532408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45994.764285532408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45994.764285532408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45994.764285532408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45994.764285532408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45994.764285532408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45994.764285532408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45994.764285532408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45994.764285532408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45994.764285532408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45994.764285532408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45994.764285532408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45994.764285532408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45994.764285532408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45994.764285532408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45994.764285532408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45994.764285532408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45994.764285532408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45994.764285532408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45994.764285532408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45994.764285532408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45994.764285532408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45994.764285532408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45994.764285532408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45994.764285532408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45994.764285532408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45994.764285532408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45994.764285532408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45994.764285532408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45994.764285532408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45994.764285532408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45994.764285532408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45994.764285532408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45994.764285532408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45994.764285532408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45994.764285532408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45994.764285532408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45994.764285532408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45994.764285532408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45994.764285532408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45994.764285532408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45994.764285532408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45994.764285532408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45994.764285532408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45994.764285532408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45994.764285532408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45994.764285532408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45994.764285532408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45994.764285532408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45994.764285532408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45994.764285532408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45994.764285532408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45994.764285532408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45994.764285532408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45994.764285532408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45994.764285532408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45994.764285532408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45994.764285532408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45994.764285532408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45994.764285532408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45994.764285532408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45994.764285532408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45994.764285532408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45994.764285532408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45994.764285532408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45994.764285532408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45994.764285532408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45994.764285532408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45994.764285532408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45994.764285532408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45994.764285532408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45994.764285532408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45994.764285532408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45994.764285532408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45994.764285532408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45994.764285532408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45994.764285532408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45994.764285532408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45994.764285532408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45994.764285532408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45994.764285532408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45994.764285532408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45994.764285532408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45994.764285532408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45994.764285532408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45994.764285532408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45994.764285532408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45994.764285532408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45994.764285532408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45994.764285532408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45994.764285532408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45994.764285532408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45994.764285532408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45994.764285532408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45994.764285532408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45994.764285532408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45994.764285532408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45994.764285532408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45994.764285532408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45994.764285532408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45994.764285532408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45994.764285532408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45994.764285532408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45994.764285532408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45994.764285532408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45994.764285532408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45994.764285532408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45994.764285532408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45994.764285532408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45994.764285532408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45994.764285532408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45994.764285532408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45994.764285532408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45994.764285532408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45994.764285532408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45994.764285532408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45994.764285532408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45994.764285532408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45994.764285532408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45994.764285532408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45994.764285532408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45994.764285532408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45994.764285532408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45994.764285532408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45994.764285532408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45994.764285532408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45994.764285532408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45994.764285532408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45994.764285532408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45994.764285532408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45994.764285532408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45994.764285532408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45994.764285532408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45994.764285532408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45994.764285532408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45994.764285532408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45994.764285532408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45994.764285532408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45994.764285532408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45994.764285532408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45994.764285532408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45994.764285532408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45994.764285532408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45994.764285532408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45994.764285532408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45994.764285532408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45994.764285532408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45994.764285532408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45994.764285532408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45994.764285532408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45994.764285532408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45994.764285532408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45994.764285532408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45994.764285532408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45994.764285532408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45994.764285532408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45994.764285532408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45994.764285532408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45994.764285532408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45994.764285532408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45994.764285532408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45994.764285532408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45994.764285532408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45994.764285532408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45994.764285532408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45994.764285532408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45994.764285532408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45994.764285532408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45994.764285532408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45994.764285532408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45994.764285532408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45994.764285532408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45994.764285532408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45994.764285532408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45994.764285532408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45994.764285532408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45994.764285532408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45994.764285532408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45994.764285532408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45994.764285532408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45994.764285532408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45994.764285532408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45994.764285532408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45994.764285532408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45994.764285532408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45994.764285532408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45994.764285532408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45994.764285532408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45994.764285532408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45994.764285532408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45994.764285532408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45994.764285532408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45994.764285532408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45994.764285532408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45994.764285532408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45994.764285532408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45994.764285532408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45994.764285532408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45994.764285532408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45994.764285532408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45994.764285532408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45994.764285532408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45994.764285532408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45994.764285532408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45994.764285532408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45994.764285532408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45994.764285532408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45994.764285532408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45994.764285532408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45994.764285532408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45994.764285532408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45994.764285532408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45994.764285532408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45994.764285532408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45994.764285532408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45994.764285532408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45994.764285532408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45994.764285532408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45994.764285532408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45994.764285532408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45994.764285532408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45994.764285532408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45994.764285532408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45994.764285532408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45994.764285532408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45994.764285532408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45994.764285532408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45994.764285532408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45994.764285532408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45994.764285532408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45994.764285532408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45994.764285532408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45994.764285532408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45994.764285532408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45994.764285532408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45994.764285532408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45994.764285532408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45994.764285532408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45994.764285532408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45994.764285532408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45994.764285532408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45994.764285532408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45994.764285532408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45994.764285532408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45994.764285532408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45994.764285532408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45994.764285532408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45994.764285532408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45994.764285532408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45994.764285532408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45994.764285532408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45994.764285532408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45994.764285532408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45994.764285532408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45994.764285532408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45994.764285532408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45994.764285532408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45994.764285532408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45994.764285532408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45994.764285532408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45994.764285532408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45994.764285532408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45994.764285532408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45994.764285532408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45994.764285532408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45994.764285532408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45994.764285532408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45994.764285532408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45994.764285532408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45994.764285532408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45994.764285532408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45994.764285532408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45994.764285532408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45994.764285532408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45994.764285532408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45994.764285532408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45994.764285532408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45994.764285532408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45994.764285532408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45994.764285532408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45994.764285532408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45994.764285532408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45994.764285532408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45994.764285532408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45994.764285532408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45994.764285532408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45994.764285532408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45994.764285532408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45994.764285532408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45994.764285532408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45994.764285532408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45994.764285532408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45994.764285532408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45994.764285532408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45994.764285532408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45994.764285532408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45994.764285532408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45994.764285532408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45994.764285532408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45994.764285532408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45994.764285532408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45994.764285532408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45994.764285532408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45994.764285532408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45994.764285532408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45994.764285532408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45994.764285532408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45994.764285532408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45994.764285532408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45994.764285532408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45994.764285532408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45994.764285532408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45994.764285532408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45994.764285532408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45994.764285532408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45994.764285532408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45994.764285532408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45994.764285532408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45994.764285532408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45994.764285532408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45994.764285532408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45994.764285532408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45994.764285532408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45994.764285532408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45994.764285532408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45994.764285532408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45994.764285532408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45994.764285532408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45994.764285532408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45994.764285532408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45994.764285532408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45994.764285532408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45994.764285532408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45994.764285532408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45994.764285532408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45994.764285532408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45994.764285532408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45994.764285532408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45994.764285532408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45994.764285532408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45994.764285532408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45994.764285532408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45994.764285532408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45994.764285532408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45994.764285532408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45994.764285532408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45994.764285532408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45994.764285532408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45994.764285532408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45994.764285532408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45994.764285532408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45994.764285532408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45994.764285532408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45994.764285532408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45994.764285532408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45994.764285532408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45994.764285532408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45994.764285532408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45994.764285532408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45994.764285532408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45994.764285532408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45994.764285532408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45994.764285532408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45994.764285532408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45994.764285532408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45994.764285532408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45994.764285532408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45994.764285532408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45994.764285532408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45994.764285532408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45994.764285532408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45994.764285532408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45994.764285532408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45994.764285532408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45994.764285532408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45994.764285532408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45994.764285532408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45994.764285532408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45994.764285532408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45994.764285532408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45994.764285532408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45994.764285532408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45994.764285532408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45994.764285532408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45994.764285532408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45994.764285532408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45994.764285532408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45994.764285532408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45994.764285532408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45994.764285532408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45994.764285532408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45994.764285532408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45994.764285532408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45994.764285532408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45994.764285532408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45994.764285532408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45994.764285532408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45994.764285532408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45994.764285532408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45994.764285532408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45994.764285532408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45994.764285532408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45994.764285532408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45994.764285532408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45994.764285532408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45994.764285532408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45994.764285532408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45994.764285532408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45994.764285532408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45994.764285532408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45994.764285532408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45994.764285532408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45994.764285532408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45994.764285532408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45994.764285532408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45994.764285532408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45994.764285532408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45994.764285532408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45994.764285532408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45994.764285532408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45994.764285532408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45994.764285532408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45994.764285532408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45994.764285532408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45994.764285532408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45994.764285532408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45994.764285532408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45994.764285532408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45994.764285532408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45994.764285532408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45994.764285532408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45994.764285532408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45994.764285532408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45994.764285532408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45994.764285532408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45994.764285532408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45994.764285532408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45994.764285532408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45994.764285532408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45994.764285532408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45994.764285532408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45994.764285532408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45994.764285532408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45994.764285532408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45994.764285532408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45994.764285532408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45994.764285532408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45994.764285532408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45994.764285532408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45994.764285532408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45994.764285532408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45994.764285532408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45994.764285532408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45994.764285532408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45994.764285532408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45994.764285532408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45994.764285532408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45994.764285532408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45994.764285532408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45994.764285532408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45994.764285532408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45994.764285532408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45994.764285532408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45994.764285532408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45994.764285532408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45994.764285532408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45994.764285532408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45994.764285532408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45994.764285532408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45994.764285532408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45994.764285532408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45994.764285532408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45994.764285532408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45994.764285532408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45994.764285532408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45994.764285532408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45994.764285532408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45994.764285532408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45994.764285532408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45994.764285532408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45994.764285532408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45994.764285532408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45994.764285532408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45994.764285532408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45994.764285532408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45994.764285532408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45994.764285532408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45994.764285532408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45994.764285532408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45994.764285532408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45994.764285532408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45994.764285532408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45994.764285532408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45994.764285532408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45994.764285532408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45994.764285532408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45994.764285532408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45994.764285532408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45994.764285532408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45994.764285532408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45994.764285532408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45994.764285532408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45994.764285532408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45994.764285532408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45994.764285532408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45994.764285532408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45994.764285532408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45994.764285532408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45994.764285532408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45994.764285532408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45994.764285532408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45994.764285532408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45994.764285532408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45994.764285532408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45994.764285532408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45994.764285532408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45994.764285532408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45994.764285532408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45994.764285532408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45994.764285532408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45994.764285532408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45994.764285532408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45994.764285532408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45994.764285532408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45994.764285532408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45994.764285532408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45994.764285532408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45994.764285532408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45994.764285532408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45994.764285532408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45994.764285532408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45994.764285532408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45994.764285532408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45994.764285532408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45994.764285532408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45994.764285532408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45994.764285532408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45994.764285532408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45994.764285532408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45994.764285532408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45994.764285532408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45994.764285532408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45994.764285532408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45994.764285532408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45994.764285532408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45994.764285532408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45994.764285532408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45994.764285532408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45994.764285532408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45994.764285532408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45994.764285532408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45994.764285532408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45994.764285532408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45994.764285532408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45994.764285532408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45994.764285532408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45994.764285532408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45994.764285532408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45994.764285532408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45994.764285532408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45994.764285532408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45994.764285532408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45994.764285532408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45994.764285532408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45994.764285532408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45994.764285532408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45994.764285532408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45994.764285532408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45994.764285532408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45994.764285532408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45994.764285532408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45994.764285532408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45994.764285532408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45994.764285532408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45994.764285532408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45994.764285532408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45994.764285532408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45994.764285532408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45994.764285532408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45994.764285532408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45994.764285532408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45994.764285532408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45994.764285532408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45994.764285532408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45994.764285532408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45994.764285532408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45994.764285532408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45994.764285532408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45994.764285532408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45994.764285532408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45994.764285532408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45994.764285532408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45994.764285532408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45994.764285532408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45994.764285532408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45994.764285532408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45994.764285532408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45994.764285532408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45994.764285532408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45994.764285532408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45994.764285532408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45994.764285532408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45994.764285532408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45994.764285532408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45994.764285532408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45994.764285532408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45994.764285532408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45994.764285532408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45994.764285532408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45994.764285532408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45994.764285532408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45994.764285532408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45994.764285532408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45994.764285532408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45994.764285532408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45994.764285532408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45994.764285532408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45994.764285532408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45994.764285532408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45994.764285532408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45994.764285532408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45994.764285532408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45994.764285532408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45994.764285532408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45994.764285532408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45994.764285532408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45994.764285532408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45994.764285532408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45994.764285532408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45994.764285532408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45994.764285532408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45994.764285532408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45994.764285532408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45994.764285532408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45994.764285532408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45994.764285532408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45994.764285532408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45994.764285532408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45994.764285532408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45994.764285532408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45994.764285532408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45994.764285532408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45994.764285532408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45994.764285532408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45994.764285532408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45994.764285532408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45994.764285532408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45994.764285532408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45994.764285532408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45994.764285532408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45994.764285532408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45994.764285532408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45994.764285532408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45994.764285532408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45994.764285532408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45994.764285532408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45994.764285532408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45994.764285532408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45994.764285532408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45994.764285532408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45994.764285532408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45994.764285532408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45994.764285532408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45994.764285532408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45994.764285532408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45994.764285532408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45994.764285532408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45994.764285532408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45994.764285532408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45994.764285532408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45994.764285532408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45994.764285532408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45994.764285532408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45994.764285532408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45994.764285532408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45994.764285532408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45994.764285532408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45994.764285532408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45994.764285532408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45994.764285532408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45994.764285532408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45994.764285532408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45994.764285532408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45994.764285532408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45994.764285532408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45994.764285532408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45994.764285532408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45994.764285532408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45994.764285532408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45994.764285532408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45994.764285532408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45994.764285532408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45994.764285532408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45994.764285532408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45994.764285532408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45994.764285532408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45994.764285532408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45994.764285532408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45994.764285532408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45994.764285532408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45994.764285532408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45994.764285532408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45994.764285532408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45994.764285532408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45994.764285532408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45994.764285532408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45994.764285532408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45994.764285532408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45994.764285532408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45994.764285532408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45994.764285532408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45994.764285532408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45994.764285532408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45994.764285532408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45994.764285532408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45994.764285532408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45994.764285532408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45994.764285532408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45994.764285532408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45994.764285532408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45994.764285532408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45994.764285532408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45994.764285532408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45994.764285532408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45994.764285532408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45994.764285532408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45994.764285532408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45994.764285532408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45994.764285532408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45994.764285532408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45994.764285532408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45994.764285532408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45994.764285532408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45994.764285532408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45994.764285532408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45994.764285532408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45994.764285532408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45994.764285532408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45994.764285532408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45994.764285532408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45994.764285532408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45994.764285532408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45994.764285532408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45994.764285532408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45994.764285532408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45994.764285532408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45994.764285532408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45994.764285532408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45994.764285532408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45994.764285532408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45994.764285532408</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291.2835679398122</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37104</v>
      </c>
      <c r="E3" s="91" t="s">
        <v>39106</v>
      </c>
      <c r="F3" s="92"/>
      <c r="G3" s="93">
        <f t="shared" ref="G3:G39" ca="1" si="0">IFERROR(NOW()-F3,"")</f>
        <v>45994.764285300924</v>
      </c>
      <c r="H3" s="92">
        <v>45994.756435185183</v>
      </c>
      <c r="I3" s="110" t="str">
        <f>IFERROR(VLOOKUP(D3,DB!A:F,6,0),"")</f>
        <v>SCECO</v>
      </c>
      <c r="J3" s="110" t="str">
        <f>IFERROR(VLOOKUP(D3,DB!A:G,7,0),"")</f>
        <v>Dead</v>
      </c>
      <c r="K3" s="94" t="s">
        <v>39197</v>
      </c>
      <c r="L3" s="88" t="str">
        <f>IFERROR(VLOOKUP(D3,DB!A:I,9,0),"")</f>
        <v>Latis</v>
      </c>
    </row>
    <row r="4" spans="1:16" ht="15" customHeight="1">
      <c r="A4" s="110"/>
      <c r="B4" s="110" t="str">
        <f>IFERROR(VLOOKUP(D4,DB!A:K,11,0),"")</f>
        <v/>
      </c>
      <c r="C4" s="90"/>
      <c r="D4" s="88"/>
      <c r="E4" s="91"/>
      <c r="F4" s="92"/>
      <c r="G4" s="93">
        <f t="shared" ca="1" si="0"/>
        <v>45994.764285300924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45994.764285300924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45994.764285300924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45994.764285532408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45994.764285532408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45994.764285532408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45994.764285532408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45994.764285532408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45994.764285532408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45994.764285532408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45994.764285532408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45994.764285532408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45994.764285532408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45994.764285532408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45994.764285532408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45994.764285532408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45994.764285532408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45994.764285532408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45994.764285532408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45994.764285532408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45994.764285532408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45994.764285532408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45994.764285532408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45994.764285532408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45994.764285532408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45994.764285532408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45994.764285532408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45994.764285532408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45994.764285532408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45994.764285532408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45994.764285532408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45994.764285532408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45994.764285532408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45994.764285532408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45994.764285532408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45994.764285532408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ref="G40:G103" ca="1" si="1">IFERROR(NOW()-F40,"")</f>
        <v>45994.764285532408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45994.764285532408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45994.764285532408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45994.764285532408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45994.764285532408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45994.764285532408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45994.764285532408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45994.764285532408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45994.764285532408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45994.764285532408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45994.764285532408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45994.764285532408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45994.764285532408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45994.764285532408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45994.764285532408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45994.764285532408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45994.764285532408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45994.764285532408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45994.764285532408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45994.764285532408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45994.764285532408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45994.764285532408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45994.764285532408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45994.764285532408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45994.764285532408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45994.764285532408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45994.764285532408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45994.764285532408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45994.764285532408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45994.764285532408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45994.764285532408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45994.764285532408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45994.764285532408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45994.764285532408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45994.764285532408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45994.764285532408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45994.764285532408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45994.764285532408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45994.764285532408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45994.764285532408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45994.764285532408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45994.764285532408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45994.764285532408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45994.764285532408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45994.764285532408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45994.764285532408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45994.764285532408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45994.764285532408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45994.764285532408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45994.764285532408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45994.764285532408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45994.764285532408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45994.764285532408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45994.764285532408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45994.764285532408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45994.764285532408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45994.764285532408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45994.764285532408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45994.764285532408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45994.764285532408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45994.764285532408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45994.764285532408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45994.764285532408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45994.764285532408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ref="G104:G167" ca="1" si="2">IFERROR(NOW()-F104,"")</f>
        <v>45994.764285532408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45994.764285532408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45994.764285532408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45994.764285532408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45994.764285532408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45994.764285532408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45994.764285532408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45994.764285532408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45994.764285532408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45994.764285532408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45994.764285532408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45994.764285532408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45994.764285532408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45994.764285532408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45994.764285532408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45994.764285532408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45994.764285532408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45994.764285532408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45994.764285532408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45994.764285532408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45994.764285532408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45994.764285532408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45994.764285532408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45994.764285532408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45994.764285532408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45994.764285532408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45994.764285532408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45994.764285532408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45994.764285532408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45994.764285532408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45994.764285532408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45994.764285532408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45994.764285532408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45994.764285532408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45994.764285532408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45994.764285532408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45994.764285532408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45994.764285532408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45994.764285532408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45994.764285532408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45994.764285532408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45994.764285532408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45994.764285532408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45994.764285532408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45994.764285532408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45994.764285532408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45994.764285532408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45994.764285532408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45994.764285532408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45994.764285532408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45994.764285532408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45994.764285532408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45994.764285532408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45994.764285532408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45994.764285532408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45994.764285532408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45994.764285532408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45994.764285532408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45994.764285532408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45994.764285532408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45994.764285532408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45994.764285532408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45994.764285532408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45994.764285532408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ref="G168:G213" ca="1" si="3">IFERROR(NOW()-F168,"")</f>
        <v>45994.764285532408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45994.764285532408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45994.764285532408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45994.764285532408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45994.764285532408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45994.764285532408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45994.764285532408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45994.764285532408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45994.764285532408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45994.764285532408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45994.764285532408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45994.764285532408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45994.764285532408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45994.764285532408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45994.764285532408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45994.764285532408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45994.764285532408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45994.764285532408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45994.764285532408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45994.764285532408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45994.764285532408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45994.764285532408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45994.764285532408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45994.764285532408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45994.764285532408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45994.764285532408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45994.764285532408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45994.764285532408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45994.764285532408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45994.764285532408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45994.764285532408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45994.764285532408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45994.764285532408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45994.764285532408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45994.764285532408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45994.764285532408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45994.764285532408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45994.764285532408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45994.764285532408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45994.764285532408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45994.764285532408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45994.764285532408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45994.764285532408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45994.764285532408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45994.764285532408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45994.764285532408</v>
      </c>
      <c r="H213" s="92"/>
      <c r="I213" s="110" t="str">
        <f>IFERROR(VLOOKUP(D213,DB!A:F,6,0),"")</f>
        <v/>
      </c>
      <c r="J213" s="110" t="str">
        <f>IFERROR(VLOOKUP(D213,DB!A:G,7,0),"")</f>
        <v/>
      </c>
      <c r="K213" s="94"/>
      <c r="L213" s="88" t="str">
        <f>IFERROR(VLOOKUP(D213,DB!A:I,9,0),"")</f>
        <v/>
      </c>
    </row>
  </sheetData>
  <dataValidations count="2">
    <dataValidation allowBlank="1" showInputMessage="1" showErrorMessage="1" sqref="E1" xr:uid="{A4F81451-56CC-4543-9497-104C4E44EE4B}"/>
    <dataValidation type="list" allowBlank="1" showInputMessage="1" showErrorMessage="1" sqref="E2:E2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102.93222534722008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68.575408217591757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46.103174421295989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13.390986689810234</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45994.764285300924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45994.764285300924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45994.764285300924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45994.764285300924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45994.764285300924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45994.764285300924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45994.764285300924</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45994.764285300924</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45994.764285300924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45994.764285300924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45994.764285300924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45994.764285300924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45994.764285300924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45994.764285300924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45994.764285300924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45994.764285300924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45994.764285300924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45994.764285300924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45994.764285300924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45994.764285300924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45994.764285300924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45994.764285300924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45994.764285300924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45994.764285300924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45994.764285300924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45994.764285300924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45994.764285300924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45994.764285300924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45994.764285300924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45994.764285300924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45994.764285300924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45994.764285300924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45994.764285300924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45994.764285300924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45994.764285300924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45994.764285300924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45994.764285300924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45994.764285300924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45994.764285300924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45994.764285300924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45994.764285300924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45994.764285300924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45994.764285300924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45994.764285300924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45994.764285300924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45994.764285300924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45994.764285300924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45994.764285300924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45994.764285300924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45994.764285300924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45994.764285300924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45994.764285300924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45994.764285300924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45994.764285300924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45994.764285300924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45994.764285300924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45994.764285300924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45994.764285300924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45994.764285300924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45994.764285300924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45994.764285300924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45994.764285300924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45994.764285300924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45994.764285300924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45994.764285300924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45994.764285300924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45994.764285300924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45994.764285300924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45994.764285300924</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45994.764285300924</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2"/>
  <sheetViews>
    <sheetView tabSelected="1"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45994.764285300924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45994.764285300924</v>
      </c>
      <c r="H3" s="121"/>
      <c r="I3" s="119" t="str">
        <f>IFERROR(VLOOKUP(D3,DB!A:F,6,0),"")</f>
        <v/>
      </c>
      <c r="J3" s="119" t="str">
        <f>IFERROR(VLOOKUP(D3,DB!A:G,7,0),"")</f>
        <v/>
      </c>
      <c r="K3" s="122" t="s">
        <v>39206</v>
      </c>
      <c r="L3" s="137" t="str">
        <f>IFERROR(VLOOKUP(D3,DB!A:I,9,0),"")</f>
        <v/>
      </c>
    </row>
    <row r="4" spans="1:16382" ht="31.5" customHeight="1">
      <c r="A4" s="118"/>
      <c r="B4" s="119" t="str">
        <f>IFERROR(VLOOKUP(D4,DB!A:K,11,0),"")</f>
        <v/>
      </c>
      <c r="C4" s="120"/>
      <c r="D4" s="119"/>
      <c r="E4" s="142"/>
      <c r="F4" s="121"/>
      <c r="G4" s="72">
        <f ca="1">IFERROR(NOW()-F4,"-")</f>
        <v>45994.764285300924</v>
      </c>
      <c r="H4" s="121"/>
      <c r="I4" s="119" t="str">
        <f>IFERROR(VLOOKUP(D4,DB!A:F,6,0),"")</f>
        <v/>
      </c>
      <c r="J4" s="119" t="str">
        <f>IFERROR(VLOOKUP(D4,DB!A:G,7,0),"")</f>
        <v/>
      </c>
      <c r="K4" s="122" t="s">
        <v>39206</v>
      </c>
      <c r="L4" s="137" t="str">
        <f>IFERROR(VLOOKUP(D4,DB!A:I,9,0),"")</f>
        <v/>
      </c>
    </row>
    <row r="5" spans="1:16382" ht="31.5" customHeight="1">
      <c r="A5" s="118"/>
      <c r="B5" s="119" t="str">
        <f>IFERROR(VLOOKUP(D5,DB!A:K,11,0),"")</f>
        <v/>
      </c>
      <c r="C5" s="120"/>
      <c r="D5" s="119"/>
      <c r="E5" s="142"/>
      <c r="F5" s="121"/>
      <c r="G5" s="72">
        <f ca="1">IFERROR(NOW()-F5,"-")</f>
        <v>45994.764285300924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45994.764285300924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45994.764285300924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45994.764285300924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45994.764285300924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45994.764285300924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45994.764285300924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45994.764285300924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45994.764285300924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45994.764285300924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45994.764285300924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45994.764285300924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45994.764285300924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45994.764285300924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45994.764285300924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45994.764285300924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45994.764285300924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45994.764285300924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45994.764285300924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45994.764285300924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45994.764285300924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45994.764285300924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45994.764285300924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45994.764285300924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45994.764285300924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45994.764285300924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45994.764285300924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45994.764285300924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45994.764285300924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45994.764285300924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45994.764285300924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45994.764285300924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45994.764285300924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45994.764285300924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45994.764285300924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45994.764285300924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45994.764285300924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45994.764285300924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45994.764285300924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45994.764285300924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45994.764285300924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45994.764285300924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45994.764285300924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45994.764285300924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45994.764285300924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45994.764285300924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45994.764285300924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45994.764285300924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45994.764285300924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45994.764285300924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45994.764285300924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45994.764285300924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45994.764285300924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45994.764285300924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45994.764285300924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45994.764285300924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45994.764285300924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45994.764285300924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45994.764285300924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45994.764285300924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45994.764285300924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45994.764285300924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45994.764285300924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45994.764285300924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45994.764285300924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45994.764285300924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45994.764285300924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45994.764285300924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45994.764285300924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45994.764285300924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45994.764285300924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45994.764285300924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45994.764285300924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45994.764285300924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45994.764285300924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45994.764285300924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45994.764285300924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45994.764285300924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45994.764285300924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45994.764285300924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45994.764285300924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45994.764285300924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45994.764285300924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45994.764285300924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45994.764285300924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45994.764285300924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45994.764285300924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45994.764285300924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45994.764285300924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45994.764285300924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45994.764285300924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45994.764285300924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45994.764285300924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45994.764285300924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45994.764285300924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45994.764285300924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45994.764285300924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45994.764285300924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45994.764285300924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45994.764285300924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45994.764285300924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45994.764285300924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45994.764285300924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45994.764285300924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45994.764285300924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45994.764285300924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45994.764285300924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45994.764285300924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45994.764285300924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45994.764285300924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45994.764285300924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45994.764285300924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45994.764285300924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45994.764285300924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45994.764285300924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45994.764285300924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45994.764285300924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45994.764285300924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45994.764285300924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45994.764285300924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45994.764285300924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45994.764285300924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45994.764285300924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45994.764285300924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45994.764285300924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45994.764285300924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45994.764285300924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45994.764285300924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45994.764285300924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45994.764285300924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45994.764285300924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45994.764285300924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45994.764285300924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45994.764285300924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45994.764285300924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45994.764285300924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45994.764285300924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45994.764285300924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45994.764285300924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45994.764285300924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45994.764285300924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45994.764285300924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45994.764285300924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45994.764285300924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45994.764285300924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45994.764285300924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45994.764285300924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45994.764285300924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45994.764285300924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45994.764285300924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45994.764285300924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45994.764285300924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45994.764285300924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45994.764285300924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45994.764285300924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45994.764285300924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45994.764285300924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45994.764285300924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45994.764285300924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45994.764285300924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45994.764285300924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45994.764285300924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45994.764285300924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45994.764285300924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45994.764285300924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45994.764285300924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45994.764285300924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45994.764285300924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45994.764285300924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45994.764285300924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45994.764285300924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45994.764285300924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45994.764285300924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45994.764285300924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45994.764285300924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45994.764285300924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45994.764285300924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45994.764285300924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45994.764285300924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45994.764285300924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45994.764285300924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45994.764285300924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45994.764285300924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45994.764285300924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45994.764285300924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45994.764285300924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45994.764285300924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45994.764285300924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45994.764285300924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45994.764285300924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45994.764285300924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45994.764285300924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45994.764285300924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45994.764285300924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45994.764285300924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45994.764285300924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45994.764285300924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45994.764285300924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45994.764285300924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45994.764285300924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45994.764285300924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45994.764285300924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45994.764285300924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45994.764285300924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45994.764285300924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45994.764285300924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45994.764285300924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45994.764285300924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45994.764285300924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45994.764285300924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45994.764285300924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45994.764285300924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45994.764285300924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45994.764285300924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45994.764285300924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45994.764285300924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45994.764285300924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45994.764285300924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45994.764285300924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45994.764285300924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45994.764285300924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45994.764285300924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45994.764285300924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45994.764285300924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45994.764285300924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45994.764285300924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45994.764285300924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45994.764285300924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45994.764285300924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45994.764285300924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45994.764285300924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45994.764285300924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45994.764285300924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45994.764285300924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45994.764285300924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45994.764285300924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45994.764285300924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45994.764285300924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45994.764285300924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45994.764285300924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45994.764285300924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45994.764285300924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45994.764285300924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45994.764285300924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45994.764285300924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45994.764285300924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45994.764285300924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45994.764285300924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45994.764285300924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45994.764285300924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45994.764285300924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45994.764285300924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45994.764285300924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45994.764285300924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45994.764285300924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45994.764285300924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45994.764285300924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45994.764285300924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45994.764285300924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45994.764285300924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45994.764285300924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45994.764285300924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45994.764285300924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45994.764285300924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45994.764285300924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45994.764285300924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45994.764285300924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45994.764285300924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45994.764285300924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45994.764285300924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45994.764285300924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45994.764285300924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45994.764285300924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45994.764285300924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45994.764285300924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45994.764285300924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45994.764285300924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45994.764285300924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45994.764285300924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45994.764285300924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45994.764285300924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45994.764285300924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45994.764285300924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45994.764285300924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45994.764285300924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45994.764285300924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45994.764285300924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45994.764285300924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45994.764285300924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45994.764285300924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45994.764285300924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45994.764285300924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45994.764285300924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45994.764285300924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45994.764285300924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45994.764285300924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45994.764285300924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45994.764285300924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45994.764285300924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45994.764285300924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45994.764285300924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45994.764285300924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45994.764285300924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45994.764285300924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45994.764285300924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45994.764285300924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45994.764285300924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45994.764285300924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45994.764285300924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45994.764285300924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45994.764285300924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45994.764285300924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45994.764285300924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45994.764285300924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45994.764285300924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45994.764285300924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45994.764285300924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45994.764285300924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45994.764285300924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45994.764285300924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45994.764285300924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45994.764285300924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45994.764285300924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45994.764285300924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45994.764285300924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45994.764285300924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45994.764285300924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45994.764285300924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45994.764285300924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45994.764285300924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45994.764285300924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45994.764285300924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45994.764285300924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45994.764285300924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45994.764285300924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45994.764285300924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45994.764285300924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45994.764285300924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45994.764285300924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45994.764285300924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45994.764285300924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45994.764285300924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45994.764285300924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45994.764285300924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45994.764285300924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45994.764285300924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45994.764285300924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45994.764285300924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45994.764285300924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45994.764285300924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45994.764285300924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45994.764285300924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45994.764285300924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45994.764285300924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45994.764285300924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45994.764285300924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45994.764285300924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45994.764285300924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45994.764285300924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45994.764285300924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45994.764285300924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45994.764285300924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45994.764285300924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45994.764285300924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45994.764285300924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45994.764285300924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45994.764285300924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45994.764285300924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45994.764285300924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45994.764285300924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45994.764285300924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45994.764285300924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45994.764285300924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45994.764285300924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45994.764285300924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45994.764285300924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45994.764285300924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45994.764285300924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45994.764285300924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45994.764285300924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45994.764285300924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45994.764285300924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45994.764285300924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45994.764285300924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45994.764285300924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45994.764285300924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45994.764285300924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45994.764285300924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45994.764285300924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45994.764285300924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45994.764285300924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45994.764285300924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45994.764285300924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45994.764285300924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45994.764285300924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45994.764285300924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45994.764285300924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45994.764285300924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45994.764285300924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45994.764285300924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45994.764285300924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45994.764285300924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45994.764285300924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45994.764285300924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45994.764285300924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45994.764285300924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45994.764285300924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45994.764285300924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45994.764285300924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45994.764285300924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45994.764285300924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45994.764285300924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45994.764285300924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45994.764285300924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45994.764285300924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45994.764285300924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45994.764285300924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45994.764285300924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45994.764285300924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45994.764285300924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45994.764285300924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45994.764285300924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45994.764285300924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45994.764285300924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45994.764285300924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45994.764285300924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45994.764285300924</v>
      </c>
      <c r="H431" s="121"/>
      <c r="I431" s="119" t="str">
        <f>IFERROR(VLOOKUP(D431,DB!A:F,6,0),"")</f>
        <v/>
      </c>
      <c r="J431" s="119" t="str">
        <f>IFERROR(VLOOKUP(D431,DB!A:G,7,0),"")</f>
        <v/>
      </c>
      <c r="K431" s="122"/>
      <c r="L431" s="137" t="str">
        <f>IFERROR(VLOOKUP(D431,DB!A:I,9,0),"")</f>
        <v/>
      </c>
    </row>
    <row r="432" spans="1:12" ht="31.5" customHeight="1">
      <c r="A432" s="143"/>
      <c r="B432" s="144" t="str">
        <f>IFERROR(VLOOKUP(D432,DB!A:K,11,0),"")</f>
        <v/>
      </c>
      <c r="C432" s="145"/>
      <c r="D432" s="144"/>
      <c r="E432" s="142"/>
      <c r="F432" s="146"/>
      <c r="G432" s="147">
        <f ca="1">IFERROR(NOW()-F432,"-")</f>
        <v>45994.764285300924</v>
      </c>
      <c r="H432" s="146"/>
      <c r="I432" s="144" t="str">
        <f>IFERROR(VLOOKUP(D432,DB!A:F,6,0),"")</f>
        <v/>
      </c>
      <c r="J432" s="144" t="str">
        <f>IFERROR(VLOOKUP(D432,DB!A:G,7,0),"")</f>
        <v/>
      </c>
      <c r="K432" s="148"/>
      <c r="L432" s="149" t="str">
        <f>IFERROR(VLOOKUP(D432,DB!A:I,9,0),"")</f>
        <v/>
      </c>
    </row>
  </sheetData>
  <dataValidations count="2">
    <dataValidation allowBlank="1" showInputMessage="1" showErrorMessage="1" sqref="E1" xr:uid="{9E1BC488-8814-4F8A-8DBE-742B3278AB71}"/>
    <dataValidation type="list" allowBlank="1" showInputMessage="1" showErrorMessage="1" sqref="E2:E43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2025-12-03T16:21:47Z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