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077" documentId="120_S{2AC9BD13-BADA-5192-A53E-5A8FF88502F6}" xr6:coauthVersionLast="47" xr6:coauthVersionMax="47" xr10:uidLastSave="{C098ACF6-D747-4480-8FD2-BEE2084E01A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<sst xmlns="http://schemas.openxmlformats.org/spreadsheetml/2006/main" count="180284" uniqueCount="39125">
  <si>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</si>
  <si>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</si>
  <si>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</si>
  <si>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</si>
  <si>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</si>
  <si>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</si>
  <si>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</si>
  <si>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</si>
  <si>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</si>
  <si>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</si>
  <si>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</si>
  <si>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</si>
  <si>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</si>
  <si>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</si>
  <si>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</si>
  <si>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</si>
  <si>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</si>
  <si>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</si>
  <si>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</si>
  <si>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</si>
  <si>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</si>
  <si>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</si>
  <si>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</si>
  <si>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</si>
  <si>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</si>
  <si>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</si>
  <si>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</si>
  <si>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</si>
  <si>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</si>
  <si>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</si>
  <si>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</si>
  <si>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</si>
  <si>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</si>
  <si>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</si>
  <si>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</si>
  <si>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</si>
  <si>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</si>
  <si>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</si>
  <si>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</si>
  <si>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</si>
  <si>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</si>
  <si>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</si>
  <si>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</si>
  <si>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</si>
  <si>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</si>
  <si>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</si>
  <si>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</si>
  <si>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</si>
  <si>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</si>
  <si>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</si>
  <si>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</si>
  <si>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</si>
  <si>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</si>
  <si>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</si>
  <si>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</si>
  <si>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</si>
  <si>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</si>
  <si>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</si>
  <si>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</si>
  <si>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</si>
  <si>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</si>
  <si>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</si>
  <si>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</si>
  <si>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</si>
  <si>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</si>
  <si>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</si>
  <si>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</si>
  <si>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</si>
  <si>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</si>
  <si>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</si>
  <si>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</si>
  <si>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</si>
  <si>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</si>
  <si>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</si>
  <si>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</si>
  <si>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</si>
  <si>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</si>
  <si>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</si>
  <si>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</si>
  <si>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</si>
  <si>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</si>
  <si>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</si>
  <si>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</si>
  <si>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</si>
  <si>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</si>
  <si>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</si>
  <si>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</si>
  <si>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</si>
  <si>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</si>
  <si>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</si>
  <si>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</si>
  <si>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</si>
  <si>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</si>
  <si>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</si>
  <si>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</si>
  <si>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</si>
  <si>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</si>
  <si>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</si>
  <si>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</si>
  <si>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</si>
  <si>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</si>
  <si>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</si>
  <si>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</si>
  <si>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</si>
  <si>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</si>
  <si>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</si>
  <si>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</si>
  <si>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</si>
  <si>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</si>
  <si>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</si>
  <si>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</si>
  <si>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</si>
  <si>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</si>
  <si>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</si>
  <si>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</si>
  <si>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</si>
  <si>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</si>
  <si>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</si>
  <si>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</si>
  <si>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</si>
  <si>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</si>
  <si>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</si>
  <si>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</si>
  <si>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</si>
  <si>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</si>
  <si>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</si>
  <si>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</si>
  <si>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</si>
  <si>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</si>
  <si>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</si>
  <si>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</si>
  <si>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</si>
  <si>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</si>
  <si>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</si>
  <si>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</si>
  <si>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</si>
  <si>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</si>
  <si>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</si>
  <si>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</si>
  <si>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</si>
  <si>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</si>
  <si>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</si>
  <si>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</si>
  <si>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</si>
  <si>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</si>
  <si>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</si>
  <si>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</si>
  <si>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</si>
  <si>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</si>
  <si>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</si>
  <si>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</si>
  <si>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</si>
  <si>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</si>
  <si>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</si>
  <si>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</si>
  <si>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</si>
  <si>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</si>
  <si>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</si>
  <si>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</si>
  <si>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</si>
  <si>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</si>
  <si>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</si>
  <si>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</si>
  <si>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</si>
  <si>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</si>
  <si>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</si>
  <si>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</si>
  <si>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</si>
  <si>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</si>
  <si>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</si>
  <si>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</si>
  <si>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</si>
  <si>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</si>
  <si>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</si>
  <si>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</si>
  <si>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</si>
  <si>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</si>
  <si>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</si>
  <si>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</si>
  <si>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</si>
  <si>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</si>
  <si>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</si>
  <si>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</si>
  <si>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</si>
  <si>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</si>
  <si>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</si>
  <si>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</si>
  <si>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</si>
  <si>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</si>
  <si>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</si>
  <si>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</si>
  <si>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</si>
  <si>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</si>
  <si>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</si>
  <si>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</si>
  <si>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</si>
  <si>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</si>
  <si>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</si>
  <si>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</si>
  <si>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</si>
  <si>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</si>
  <si>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</si>
  <si>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</si>
  <si>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</si>
  <si>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</si>
  <si>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</si>
  <si>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</si>
  <si>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</si>
  <si>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</si>
  <si>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</si>
  <si>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</si>
  <si>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</si>
  <si>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</si>
  <si>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</si>
  <si>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</si>
  <si>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</si>
  <si>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</si>
  <si>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</si>
  <si>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</si>
  <si>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</si>
  <si>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</si>
  <si>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</si>
  <si>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</si>
  <si>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</si>
  <si>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</si>
  <si>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</si>
  <si>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</si>
  <si>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</si>
  <si>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</si>
  <si>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</si>
  <si>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</si>
  <si>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</si>
  <si>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</si>
  <si>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</si>
  <si>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</si>
  <si>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</si>
  <si>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</si>
  <si>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</si>
  <si>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</si>
  <si>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</si>
  <si>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</si>
  <si>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</si>
  <si>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</si>
  <si>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</si>
  <si>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</si>
  <si>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</si>
  <si>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</si>
  <si>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</si>
  <si>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</si>
  <si>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</si>
  <si>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</si>
  <si>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</si>
  <si>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</si>
  <si>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</si>
  <si>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</si>
  <si>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</si>
  <si>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</si>
  <si>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</si>
  <si>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</si>
  <si>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</si>
  <si>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</si>
  <si>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</si>
  <si>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</si>
  <si>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</si>
  <si>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</si>
  <si>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</si>
  <si>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</si>
  <si>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</si>
  <si>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</si>
  <si>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</si>
  <si>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</si>
  <si>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</si>
  <si>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</si>
  <si>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</si>
  <si>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</si>
  <si>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</si>
  <si>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</si>
  <si>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</si>
  <si>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</si>
  <si>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</si>
  <si>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</si>
  <si>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</si>
  <si>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</si>
  <si>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</si>
  <si>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</si>
  <si>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</si>
  <si>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</si>
  <si>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</si>
  <si>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</si>
  <si>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</si>
  <si>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</si>
  <si>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</si>
  <si>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</si>
  <si>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</si>
  <si>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</si>
  <si>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</si>
  <si>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</si>
  <si>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</si>
  <si>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</si>
  <si>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</si>
  <si>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</si>
  <si>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</si>
  <si>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</si>
  <si>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</si>
  <si>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</si>
  <si>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</si>
  <si>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</si>
  <si>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</si>
  <si>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</si>
  <si>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</si>
  <si>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</si>
  <si>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</si>
  <si>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</si>
  <si>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</si>
  <si>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</si>
  <si>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</si>
  <si>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</si>
  <si>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</si>
  <si>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</si>
  <si>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</si>
  <si>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</si>
  <si>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</si>
  <si>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</si>
  <si>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</si>
  <si>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</si>
  <si>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</si>
  <si>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</si>
  <si>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</si>
  <si>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</si>
  <si>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</si>
  <si>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</si>
  <si>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</si>
  <si>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</si>
  <si>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</si>
  <si>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</si>
  <si>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</si>
  <si>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</si>
  <si>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</si>
  <si>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</si>
  <si>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</si>
  <si>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</si>
  <si>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</si>
  <si>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</si>
  <si>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</si>
  <si>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</si>
  <si>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</si>
  <si>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</si>
  <si>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</si>
  <si>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</si>
  <si>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</si>
  <si>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</si>
  <si>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</si>
  <si>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</si>
  <si>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</si>
  <si>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</si>
  <si>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</si>
  <si>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</si>
  <si>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</si>
  <si>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</si>
  <si>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</si>
  <si>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</si>
  <si>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</si>
  <si>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</si>
  <si>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</si>
  <si>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</si>
  <si>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</si>
  <si>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</si>
  <si>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</si>
  <si>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</si>
  <si>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</si>
  <si>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</si>
  <si>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</si>
  <si>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</si>
  <si>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</si>
  <si>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</si>
  <si>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</si>
  <si>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</si>
  <si>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</si>
  <si>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</si>
  <si>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</si>
  <si>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</si>
  <si>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</si>
  <si>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</si>
  <si>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</si>
  <si>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</si>
  <si>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</si>
  <si>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</si>
  <si>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</si>
  <si>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</si>
  <si>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</si>
  <si>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</si>
  <si>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</si>
  <si>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</si>
  <si>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</si>
  <si>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</si>
  <si>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</si>
  <si>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</si>
  <si>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</si>
  <si>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</si>
  <si>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</si>
  <si>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</si>
  <si>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</si>
  <si>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</si>
  <si>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</si>
  <si>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</si>
  <si>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</si>
  <si>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</si>
  <si>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</si>
  <si>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</si>
  <si>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</si>
  <si>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</si>
  <si>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</si>
  <si>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</si>
  <si>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</si>
  <si>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</si>
  <si>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</si>
  <si>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</si>
  <si>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</si>
  <si>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</si>
  <si>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</si>
  <si>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</si>
  <si>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</si>
  <si>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</si>
  <si>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</si>
  <si>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</si>
  <si>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</si>
  <si>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</si>
  <si>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</si>
  <si>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</si>
  <si>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</si>
  <si>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</si>
  <si>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</si>
  <si>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</si>
  <si>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</si>
  <si>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</si>
  <si>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</si>
  <si>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</si>
  <si>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</si>
  <si>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</si>
  <si>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</si>
  <si>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</si>
  <si>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</si>
  <si>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</si>
  <si>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</si>
  <si>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</si>
  <si>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</si>
  <si>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</si>
  <si>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</si>
  <si>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</si>
  <si>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</si>
  <si>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</si>
  <si>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</si>
  <si>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</si>
  <si>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</si>
  <si>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</si>
  <si>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</si>
  <si>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</si>
  <si>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</si>
  <si>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</si>
  <si>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</si>
  <si>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</si>
  <si>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</si>
  <si>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</si>
  <si>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</si>
  <si>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</si>
  <si>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</si>
  <si>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</si>
  <si>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</si>
  <si>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</si>
  <si>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</si>
  <si>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</si>
  <si>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</si>
  <si>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</si>
  <si>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</si>
  <si>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</si>
  <si>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</si>
  <si>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</si>
  <si>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</si>
  <si>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</si>
  <si>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</si>
  <si>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</si>
  <si>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</si>
  <si>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</si>
  <si>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</si>
  <si>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</si>
  <si>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</si>
  <si>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</si>
  <si>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</si>
  <si>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</si>
  <si>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</si>
  <si>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</si>
  <si>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</si>
  <si>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</si>
  <si>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</si>
  <si>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</si>
  <si>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</si>
  <si>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</si>
  <si>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</si>
  <si>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</si>
  <si>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</si>
  <si>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</si>
  <si>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</si>
  <si>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</si>
  <si>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</si>
  <si>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</si>
  <si>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</si>
  <si>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</si>
  <si>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</si>
  <si>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</si>
  <si>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</si>
  <si>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</si>
  <si>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</si>
  <si>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</si>
  <si>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</si>
  <si>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</si>
  <si>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</si>
  <si>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</si>
  <si>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</si>
  <si>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</si>
  <si>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</si>
  <si>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</si>
  <si>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</si>
  <si>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</si>
  <si>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</si>
  <si>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</si>
  <si>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</si>
  <si>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</si>
  <si>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</si>
  <si>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</si>
  <si>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</si>
  <si>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</si>
  <si>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</si>
  <si>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</si>
  <si>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</si>
  <si>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</si>
  <si>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</si>
  <si>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</si>
  <si>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</si>
  <si>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</si>
  <si>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</si>
  <si>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</si>
  <si>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</si>
  <si>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</si>
  <si>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</si>
  <si>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</si>
  <si>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</si>
  <si>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</si>
  <si>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</si>
  <si>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</si>
  <si>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</si>
  <si>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</si>
  <si>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</si>
  <si>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</si>
  <si>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</si>
  <si>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</si>
  <si>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</si>
  <si>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</si>
  <si>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</si>
  <si>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</si>
  <si>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</si>
  <si>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</si>
  <si>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</si>
  <si>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</si>
  <si>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</si>
  <si>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</si>
  <si>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</si>
  <si>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</si>
  <si>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</si>
  <si>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</si>
  <si>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</si>
  <si>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</si>
  <si>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</si>
  <si>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</si>
  <si>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</si>
  <si>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</si>
  <si>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</si>
  <si>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</si>
  <si>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</si>
  <si>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</si>
  <si>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</si>
  <si>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</si>
  <si>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</si>
  <si>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</si>
  <si>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</si>
  <si>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</si>
  <si>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</si>
  <si>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</si>
  <si>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</si>
  <si>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</si>
  <si>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</si>
  <si>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</si>
  <si>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</si>
  <si>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</si>
  <si>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</si>
  <si>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</si>
  <si>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</si>
  <si>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</si>
  <si>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</si>
  <si>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</si>
  <si>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</si>
  <si>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</si>
  <si>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</si>
  <si>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</si>
  <si>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</si>
  <si>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</si>
  <si>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</si>
  <si>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</si>
  <si>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</si>
  <si>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</si>
  <si>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</si>
  <si>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</si>
  <si>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</si>
  <si>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</si>
  <si>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</si>
  <si>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</si>
  <si>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</si>
  <si>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</si>
  <si>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</si>
  <si>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</si>
  <si>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</si>
  <si>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</si>
  <si>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</si>
  <si>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</si>
  <si>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</si>
  <si>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</si>
  <si>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</si>
  <si>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</si>
  <si>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</si>
  <si>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</si>
  <si>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</si>
  <si>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</si>
  <si>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</si>
  <si>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</si>
  <si>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</si>
  <si>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</si>
  <si>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</si>
  <si>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</si>
  <si>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</si>
  <si>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</si>
  <si>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</si>
  <si>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</si>
  <si>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</si>
  <si>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</si>
  <si>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</si>
  <si>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</si>
  <si>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</si>
  <si>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</si>
  <si>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</si>
  <si>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</si>
  <si>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</si>
  <si>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</si>
  <si>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</si>
  <si>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</si>
  <si>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</si>
  <si>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</si>
  <si>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</si>
  <si>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</si>
  <si>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</si>
  <si>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</si>
  <si>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</si>
  <si>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</si>
  <si>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</si>
  <si>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</si>
  <si>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</si>
  <si>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</si>
  <si>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</si>
  <si>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</si>
  <si>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</si>
  <si>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</si>
  <si>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</si>
  <si>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</si>
  <si>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</si>
  <si>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</si>
  <si>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</si>
  <si>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</si>
  <si>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</si>
  <si>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</si>
  <si>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</si>
  <si>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</si>
  <si>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</si>
  <si>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</si>
  <si>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</si>
  <si>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</si>
  <si>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</si>
  <si>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</si>
  <si>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</si>
  <si>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</si>
  <si>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</si>
  <si>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</si>
  <si>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</si>
  <si>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</si>
  <si>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</si>
  <si>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</si>
  <si>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</si>
  <si>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</si>
  <si>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</si>
  <si>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</si>
  <si>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</si>
  <si>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</si>
  <si>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</si>
  <si>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</si>
  <si>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</si>
  <si>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</si>
  <si>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</si>
  <si>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</si>
  <si>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</si>
  <si>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</si>
  <si>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</si>
  <si>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</si>
  <si>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</si>
  <si>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</si>
  <si>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</si>
  <si>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</si>
  <si>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</si>
  <si>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</si>
  <si>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</si>
  <si>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</si>
  <si>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</si>
  <si>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</si>
  <si>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</si>
  <si>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</si>
  <si>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</si>
  <si>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</si>
  <si>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</si>
  <si>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</si>
  <si>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</si>
  <si>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</si>
  <si>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</si>
  <si>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</si>
  <si>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</si>
  <si>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</si>
  <si>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</si>
  <si>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</si>
  <si>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</si>
  <si>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</si>
  <si>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</si>
  <si>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</si>
  <si>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</si>
  <si>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</si>
  <si>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</si>
  <si>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</si>
  <si>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</si>
  <si>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</si>
  <si>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</si>
  <si>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</si>
  <si>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</si>
  <si>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</si>
  <si>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</si>
  <si>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</si>
  <si>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</si>
  <si>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</si>
  <si>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</si>
  <si>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</si>
  <si>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</si>
  <si>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</si>
  <si>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</si>
  <si>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</si>
  <si>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</si>
  <si>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</si>
  <si>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</si>
  <si>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</si>
  <si>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</si>
  <si>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</si>
  <si>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</si>
  <si>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</si>
  <si>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</si>
  <si>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</si>
  <si>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</si>
  <si>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</si>
  <si>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</si>
  <si>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</si>
  <si>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</si>
  <si>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</si>
  <si>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</si>
  <si>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</si>
  <si>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</si>
  <si>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</si>
  <si>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</si>
  <si>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</si>
  <si>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</si>
  <si>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</si>
  <si>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</si>
  <si>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</si>
  <si>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</si>
  <si>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</si>
  <si>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</si>
  <si>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</si>
  <si>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</si>
  <si>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</si>
  <si>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</si>
  <si>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</si>
  <si>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</si>
  <si>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</si>
  <si>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</si>
  <si>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</si>
  <si>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</si>
  <si>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</si>
  <si>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</si>
  <si>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</si>
  <si>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</si>
  <si>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</si>
  <si>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</si>
  <si>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</si>
  <si>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</si>
  <si>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</si>
  <si>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</si>
  <si>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</si>
  <si>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</si>
  <si>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</si>
  <si>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</si>
  <si>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</si>
  <si>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</si>
  <si>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</si>
  <si>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</si>
  <si>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</si>
  <si>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</si>
  <si>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</si>
  <si>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</si>
  <si>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</si>
  <si>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</si>
  <si>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</si>
  <si>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</si>
  <si>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</si>
  <si>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</si>
  <si>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</si>
  <si>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</si>
  <si>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</si>
  <si>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</si>
  <si>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</si>
  <si>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</si>
  <si>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</si>
  <si>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</si>
  <si>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</si>
  <si>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</si>
  <si>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</si>
  <si>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</si>
  <si>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</si>
  <si>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</si>
  <si>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</si>
  <si>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</si>
  <si>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</si>
  <si>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</si>
  <si>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</si>
  <si>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</si>
  <si>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</si>
  <si>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</si>
  <si>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</si>
  <si>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</si>
  <si>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</si>
  <si>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</si>
  <si>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</si>
  <si>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</si>
  <si>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</si>
  <si>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</si>
  <si>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</si>
  <si>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</si>
  <si>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</si>
  <si>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</si>
  <si>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</si>
  <si>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</si>
  <si>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</si>
  <si>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</si>
  <si>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</si>
  <si>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</si>
  <si>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</si>
  <si>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</si>
  <si>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</si>
  <si>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</si>
  <si>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</si>
  <si>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</si>
  <si>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</si>
  <si>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</si>
  <si>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</si>
  <si>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</si>
  <si>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</si>
  <si>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</si>
  <si>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</si>
  <si>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</si>
  <si>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</si>
  <si>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</si>
  <si>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</si>
  <si>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</si>
  <si>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</si>
  <si>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</si>
  <si>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</si>
  <si>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</si>
  <si>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</si>
  <si>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</si>
  <si>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</si>
  <si>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</si>
  <si>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</si>
  <si>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</si>
  <si>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</si>
  <si>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</si>
  <si>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</si>
  <si>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</si>
  <si>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</si>
  <si>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</si>
  <si>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</si>
  <si>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</si>
  <si>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</si>
  <si>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</si>
  <si>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</si>
  <si>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</si>
  <si>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</si>
  <si>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</si>
  <si>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</si>
  <si>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</si>
  <si>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</si>
  <si>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</si>
  <si>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</si>
  <si>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</si>
  <si>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</si>
  <si>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</si>
  <si>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</si>
  <si>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</si>
  <si>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</si>
  <si>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</si>
  <si>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</si>
  <si>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</si>
  <si>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</si>
  <si>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</si>
  <si>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</si>
  <si>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</si>
  <si>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</si>
  <si>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</si>
  <si>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</si>
  <si>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</si>
  <si>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</si>
  <si>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</si>
  <si>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</si>
  <si>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</si>
  <si>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</si>
  <si>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</si>
  <si>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</si>
  <si>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</si>
  <si>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</si>
  <si>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</si>
  <si>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</si>
  <si>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</si>
  <si>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</si>
  <si>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</si>
  <si>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</si>
  <si>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</si>
  <si>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</si>
  <si>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</si>
  <si>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</si>
  <si>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</si>
  <si>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</si>
  <si>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</si>
  <si>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</si>
  <si>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</si>
  <si>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</si>
  <si>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</si>
  <si>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</si>
  <si>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</si>
  <si>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</si>
  <si>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</si>
  <si>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</si>
  <si>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</si>
  <si>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</si>
  <si>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</si>
  <si>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</si>
  <si>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</si>
  <si>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</si>
  <si>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</si>
  <si>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</si>
  <si>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</si>
  <si>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</si>
  <si>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</si>
  <si>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</si>
  <si>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</si>
  <si>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</si>
  <si>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</si>
  <si>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</si>
  <si>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</si>
  <si>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</si>
  <si>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</si>
  <si>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</si>
  <si>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</si>
  <si>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</si>
  <si>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</si>
  <si>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</si>
  <si>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</si>
  <si>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</si>
  <si>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</si>
  <si>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</si>
  <si>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</si>
  <si>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</si>
  <si>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</si>
  <si>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</si>
  <si>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</si>
  <si>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</si>
  <si>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</si>
  <si>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</si>
  <si>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</si>
  <si>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</si>
  <si>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</si>
  <si>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</si>
  <si>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</si>
  <si>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</si>
  <si>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</si>
  <si>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</si>
  <si>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</si>
  <si>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</si>
  <si>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</si>
  <si>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</si>
  <si>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</si>
  <si>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</si>
  <si>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</si>
  <si>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</si>
  <si>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</si>
  <si>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</si>
  <si>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</si>
  <si>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</si>
  <si>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</si>
  <si>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</si>
  <si>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</si>
  <si>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</si>
  <si>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</si>
  <si>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</si>
  <si>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</si>
  <si>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</si>
  <si>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</si>
  <si>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</si>
  <si>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</si>
  <si>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</si>
  <si>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</si>
  <si>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</si>
  <si>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</si>
  <si>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</si>
  <si>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</si>
  <si>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</si>
  <si>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</si>
  <si>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</si>
  <si>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</si>
  <si>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</si>
  <si>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</si>
  <si>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</si>
  <si>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</si>
  <si>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</si>
  <si>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</si>
  <si>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</si>
  <si>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</si>
  <si>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</si>
  <si>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</si>
  <si>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</si>
  <si>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</si>
  <si>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</si>
  <si>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</si>
  <si>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</si>
  <si>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</si>
  <si>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</si>
  <si>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</si>
  <si>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</si>
  <si>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</si>
  <si>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</si>
  <si>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</si>
  <si>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</si>
  <si>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</si>
  <si>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</si>
  <si>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</si>
  <si>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</si>
  <si>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</si>
  <si>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</si>
  <si>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</si>
  <si>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</si>
  <si>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</si>
  <si>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</si>
  <si>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</si>
  <si>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</si>
  <si>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</si>
  <si>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</si>
  <si>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</si>
  <si>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</si>
  <si>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</si>
  <si>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</si>
  <si>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</si>
  <si>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</si>
  <si>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</si>
  <si>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</si>
  <si>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</si>
  <si>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</si>
  <si>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</si>
  <si>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</si>
  <si>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</si>
  <si>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</si>
  <si>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</si>
  <si>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</si>
  <si>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</si>
  <si>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</si>
  <si>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</si>
  <si>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</si>
  <si>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</si>
  <si>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</si>
  <si>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</si>
  <si>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</si>
  <si>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</si>
  <si>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</si>
  <si>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</si>
  <si>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</si>
  <si>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</si>
  <si>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</si>
  <si>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</si>
  <si>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</si>
  <si>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</si>
  <si>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</si>
  <si>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</si>
  <si>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</si>
  <si>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</si>
  <si>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</si>
  <si>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</si>
  <si>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</si>
  <si>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</si>
  <si>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</si>
  <si>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</si>
  <si>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</si>
  <si>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</si>
  <si>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</si>
  <si>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</si>
  <si>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</si>
  <si>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</si>
  <si>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</si>
  <si>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</si>
  <si>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</si>
  <si>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</si>
  <si>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</si>
  <si>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</si>
  <si>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</si>
  <si>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</si>
  <si>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</si>
  <si>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</si>
  <si>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</si>
  <si>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</si>
  <si>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</si>
  <si>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</si>
  <si>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</si>
  <si>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</si>
  <si>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</si>
  <si>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</si>
  <si>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</si>
  <si>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</si>
  <si>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</si>
  <si>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</si>
  <si>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</si>
  <si>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</si>
  <si>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</si>
  <si>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</si>
  <si>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</si>
  <si>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</si>
  <si>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</si>
  <si>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</si>
  <si>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</si>
  <si>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</si>
  <si>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</si>
  <si>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</si>
  <si>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</si>
  <si>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</si>
  <si>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</si>
  <si>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</si>
  <si>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</si>
  <si>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</si>
  <si>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</si>
  <si>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</si>
  <si>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</si>
  <si>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</si>
  <si>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</si>
  <si>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</si>
  <si>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</si>
  <si>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</si>
  <si>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</si>
  <si>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</si>
  <si>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</si>
  <si>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</si>
  <si>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</si>
  <si>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</si>
  <si>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</si>
  <si>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</si>
  <si>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</si>
  <si>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</si>
  <si>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</si>
  <si>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</si>
  <si>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</si>
  <si>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</si>
  <si>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</si>
  <si>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</si>
  <si>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</si>
  <si>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</si>
  <si>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</si>
  <si>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</si>
  <si>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</si>
  <si>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</si>
  <si>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</si>
  <si>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</si>
  <si>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</si>
  <si>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</si>
  <si>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</si>
  <si>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</si>
  <si>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</si>
  <si>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</si>
  <si>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</si>
  <si>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</si>
  <si>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</si>
  <si>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</si>
  <si>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</si>
  <si>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</si>
  <si>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</si>
  <si>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</si>
  <si>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</si>
  <si>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</si>
  <si>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</si>
  <si>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</si>
  <si>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</si>
  <si>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</si>
  <si>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</si>
  <si>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</si>
  <si>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</si>
  <si>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</si>
  <si>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</si>
  <si>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</si>
  <si>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</si>
  <si>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</si>
  <si>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</si>
  <si>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</si>
  <si>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</si>
  <si>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</si>
  <si>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</si>
  <si>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</si>
  <si>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</si>
  <si>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</si>
  <si>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</si>
  <si>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</si>
  <si>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</si>
  <si>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</si>
  <si>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</si>
  <si>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</si>
  <si>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</si>
  <si>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</si>
  <si>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</si>
  <si>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</si>
  <si>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</si>
  <si>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</si>
  <si>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</si>
  <si>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</si>
  <si>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</si>
  <si>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</si>
  <si>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</si>
  <si>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</si>
  <si>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</si>
  <si>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</si>
  <si>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</si>
  <si>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</si>
  <si>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</si>
  <si>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</si>
  <si>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</si>
  <si>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</si>
  <si>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</si>
  <si>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</si>
  <si>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</si>
  <si>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</si>
  <si>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</si>
  <si>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</si>
  <si>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</si>
  <si>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</si>
  <si>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</si>
  <si>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</si>
  <si>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</si>
  <si>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</si>
  <si>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</si>
  <si>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</si>
  <si>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</si>
  <si>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</si>
  <si>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</si>
  <si>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</si>
  <si>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</si>
  <si>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</si>
  <si>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</si>
  <si>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</si>
  <si>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</si>
  <si>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</si>
  <si>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</si>
  <si>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</si>
  <si>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</si>
  <si>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</si>
  <si>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</si>
  <si>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</si>
  <si>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</si>
  <si>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</si>
  <si>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</si>
  <si>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</si>
  <si>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</si>
  <si>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</si>
  <si>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</si>
  <si>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</si>
  <si>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</si>
  <si>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</si>
  <si>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</si>
  <si>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</si>
  <si>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</si>
  <si>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</si>
  <si>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</si>
  <si>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</si>
  <si>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</si>
  <si>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</si>
  <si>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</si>
  <si>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</si>
  <si>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</si>
  <si>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</si>
  <si>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</si>
  <si>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</si>
  <si>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</si>
  <si>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</si>
  <si>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</si>
  <si>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</si>
  <si>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</si>
  <si>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</si>
  <si>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</si>
  <si>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</si>
  <si>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</si>
  <si>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</si>
  <si>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</si>
  <si>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</si>
  <si>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</si>
  <si>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</si>
  <si>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</si>
  <si>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</si>
  <si>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</si>
  <si>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</si>
  <si>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</si>
  <si>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</si>
  <si>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</si>
  <si>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</si>
  <si>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</si>
  <si>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</si>
  <si>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</si>
  <si>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</si>
  <si>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</si>
  <si>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</si>
  <si>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</si>
  <si>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</si>
  <si>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</si>
  <si>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</si>
  <si>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</si>
  <si>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</si>
  <si>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</si>
  <si>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</si>
  <si>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</si>
  <si>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</si>
  <si>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</si>
  <si>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</si>
  <si>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</si>
  <si>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</si>
  <si>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</si>
  <si>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</si>
  <si>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</si>
  <si>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</si>
  <si>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</si>
  <si>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</si>
  <si>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</si>
  <si>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</si>
  <si>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</si>
  <si>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</si>
  <si>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</si>
  <si>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</si>
  <si>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</si>
  <si>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</si>
  <si>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</si>
  <si>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</si>
  <si>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</si>
  <si>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</si>
  <si>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</si>
  <si>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</si>
  <si>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</si>
  <si>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</si>
  <si>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</si>
  <si>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</si>
  <si>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</si>
  <si>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</si>
  <si>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</si>
  <si>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</si>
  <si>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</si>
  <si>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</si>
  <si>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</si>
  <si>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</si>
  <si>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</si>
  <si>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</si>
  <si>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</si>
  <si>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</si>
  <si>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</si>
  <si>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</si>
  <si>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</si>
  <si>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</si>
  <si>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</si>
  <si>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</si>
  <si>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</si>
  <si>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</si>
  <si>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</si>
  <si>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</si>
  <si>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</si>
  <si>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</si>
  <si>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</si>
  <si>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</si>
  <si>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</si>
  <si>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</si>
  <si>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</si>
  <si>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</si>
  <si>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</si>
  <si>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</si>
  <si>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</si>
  <si>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</si>
  <si>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</si>
  <si>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</si>
  <si>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</si>
  <si>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</si>
  <si>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</si>
  <si>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</si>
  <si>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</si>
  <si>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</si>
  <si>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</si>
  <si>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</si>
  <si>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</si>
  <si>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</si>
  <si>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</si>
  <si>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</si>
  <si>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</si>
  <si>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</si>
  <si>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</si>
  <si>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</si>
  <si>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</si>
  <si>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</si>
  <si>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</si>
  <si>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</si>
  <si>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</si>
  <si>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</si>
  <si>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</si>
  <si>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</si>
  <si>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</si>
  <si>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</si>
  <si>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</si>
  <si>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</si>
  <si>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</si>
  <si>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</si>
  <si>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</si>
  <si>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</si>
  <si>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</si>
  <si>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</si>
  <si>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</si>
  <si>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</si>
  <si>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</si>
  <si>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</si>
  <si>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</si>
  <si>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</si>
  <si>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</si>
  <si>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</si>
  <si>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</si>
  <si>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</si>
  <si>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</si>
  <si>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</si>
  <si>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</si>
  <si>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</si>
  <si>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</si>
  <si>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</si>
  <si>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</si>
  <si>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</si>
  <si>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</si>
  <si>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</si>
  <si>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</si>
  <si>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</si>
  <si>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</si>
  <si>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</si>
  <si>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</si>
  <si>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</si>
  <si>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</si>
  <si>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</si>
  <si>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</si>
  <si>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</si>
  <si>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</si>
  <si>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</si>
  <si>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</si>
  <si>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</si>
  <si>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</si>
  <si>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</si>
  <si>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</si>
  <si>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</si>
  <si>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</si>
  <si>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</si>
  <si>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</si>
  <si>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</si>
  <si>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</si>
  <si>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</si>
  <si>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</si>
  <si>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</si>
  <si>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</si>
  <si>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</si>
  <si>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</si>
  <si>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</si>
  <si>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</si>
  <si>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</si>
  <si>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</si>
  <si>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</si>
  <si>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</si>
  <si>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</si>
  <si>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</si>
  <si>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</si>
  <si>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</si>
  <si>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</si>
  <si>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</si>
  <si>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</si>
  <si>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</si>
  <si>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</si>
  <si>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</si>
  <si>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</si>
  <si>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</si>
  <si>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</si>
  <si>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</si>
  <si>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</si>
  <si>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</si>
  <si>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</si>
  <si>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</si>
  <si>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</si>
  <si>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</si>
  <si>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</si>
  <si>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</si>
  <si>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</si>
  <si>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</si>
  <si>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</si>
  <si>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</si>
  <si>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</si>
  <si>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</si>
  <si>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</si>
  <si>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</si>
  <si>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</si>
  <si>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</si>
  <si>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</si>
  <si>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</si>
  <si>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</si>
  <si>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</si>
  <si>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</si>
  <si>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</si>
  <si>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</si>
  <si>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</si>
  <si>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</si>
  <si>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</si>
  <si>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</si>
  <si>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</si>
  <si>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</si>
  <si>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</si>
  <si>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</si>
  <si>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</si>
  <si>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</si>
  <si>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</si>
  <si>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</si>
  <si>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</si>
  <si>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</si>
  <si>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</si>
  <si>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</si>
  <si>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</si>
  <si>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</si>
  <si>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</si>
  <si>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</si>
  <si>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</si>
  <si>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</si>
  <si>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</si>
  <si>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</si>
  <si>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</si>
  <si>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</si>
  <si>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</si>
  <si>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</si>
  <si>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</si>
  <si>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</si>
  <si>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</si>
  <si>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</si>
  <si>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</si>
  <si>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</si>
  <si>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</si>
  <si>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</si>
  <si>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</si>
  <si>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</si>
  <si>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</si>
  <si>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</si>
  <si>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</si>
  <si>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</si>
  <si>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</si>
  <si>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</si>
  <si>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</si>
  <si>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</si>
  <si>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</si>
  <si>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</si>
  <si>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</si>
  <si>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</si>
  <si>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</si>
  <si>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</si>
  <si>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</si>
  <si>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</si>
  <si>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</si>
  <si>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</si>
  <si>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</si>
  <si>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</si>
  <si>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</si>
  <si>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</si>
  <si>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</si>
  <si>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</si>
  <si>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</si>
  <si>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</si>
  <si>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</si>
  <si>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</si>
  <si>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</si>
  <si>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</si>
  <si>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</si>
  <si>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</si>
  <si>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</si>
  <si>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</si>
  <si>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</si>
  <si>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</si>
  <si>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</si>
  <si>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</si>
  <si>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</si>
  <si>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</si>
  <si>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</si>
  <si>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</si>
  <si>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</si>
  <si>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</si>
  <si>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</si>
  <si>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</si>
  <si>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</si>
  <si>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</si>
  <si>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</si>
  <si>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</si>
  <si>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</si>
  <si>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</si>
  <si>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</si>
  <si>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</si>
  <si>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</si>
  <si>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</si>
  <si>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</si>
  <si>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</si>
  <si>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</si>
  <si>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</si>
  <si>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</si>
  <si>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</si>
  <si>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</si>
  <si>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</si>
  <si>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</si>
  <si>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</si>
  <si>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</si>
  <si>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</si>
  <si>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</si>
  <si>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</si>
  <si>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</si>
  <si>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</si>
  <si>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</si>
  <si>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</si>
  <si>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</si>
  <si>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</si>
  <si>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</si>
  <si>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</si>
  <si>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</si>
  <si>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</si>
  <si>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</si>
  <si>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</si>
  <si>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</si>
  <si>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</si>
  <si>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</si>
  <si>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</si>
  <si>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</si>
  <si>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</si>
  <si>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</si>
  <si>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</si>
  <si>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</si>
  <si>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</si>
  <si>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</si>
  <si>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</si>
  <si>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</si>
  <si>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</si>
  <si>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</si>
  <si>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</si>
  <si>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</si>
  <si>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</si>
  <si>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</si>
  <si>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</si>
  <si>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</si>
  <si>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</si>
  <si>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</si>
  <si>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</si>
  <si>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</si>
  <si>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</si>
  <si>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</si>
  <si>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</si>
  <si>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</si>
  <si>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</si>
  <si>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</si>
  <si>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</si>
  <si>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</si>
  <si>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</si>
  <si>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</si>
  <si>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</si>
  <si>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</si>
  <si>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</si>
  <si>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</si>
  <si>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</si>
  <si>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</si>
  <si>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</si>
  <si>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</si>
  <si>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</si>
  <si>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</si>
  <si>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</si>
  <si>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</si>
  <si>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</si>
  <si>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</si>
  <si>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</si>
  <si>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</si>
  <si>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</si>
  <si>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</si>
  <si>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</si>
  <si>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</si>
  <si>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</si>
  <si>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</si>
  <si>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</si>
  <si>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</si>
  <si>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</si>
  <si>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</si>
  <si>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</si>
  <si>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</si>
  <si>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</si>
  <si>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</si>
  <si>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</si>
  <si>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</si>
  <si>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</si>
  <si>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</si>
  <si>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</si>
  <si>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</si>
  <si>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</si>
  <si>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</si>
  <si>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</si>
  <si>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</si>
  <si>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</si>
  <si>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</si>
  <si>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</si>
  <si>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</si>
  <si>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</si>
  <si>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</si>
  <si>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</si>
  <si>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</si>
  <si>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</si>
  <si>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</si>
  <si>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</si>
  <si>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</si>
  <si>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</si>
  <si>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</si>
  <si>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</si>
  <si>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</si>
  <si>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</si>
  <si>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</si>
  <si>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</si>
  <si>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</si>
  <si>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</si>
  <si>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</si>
  <si>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</si>
  <si>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</si>
  <si>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</si>
  <si>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</si>
  <si>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</si>
  <si>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</si>
  <si>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</si>
  <si>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</si>
  <si>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</si>
  <si>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</si>
  <si>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</si>
  <si>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</si>
  <si>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</si>
  <si>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</si>
  <si>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</si>
  <si>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</si>
  <si>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</si>
  <si>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</si>
  <si>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</si>
  <si>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</si>
  <si>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</si>
  <si>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</si>
  <si>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</si>
  <si>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</si>
  <si>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</si>
  <si>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</si>
  <si>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</si>
  <si>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</si>
  <si>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</si>
  <si>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</si>
  <si>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</si>
  <si>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</si>
  <si>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</si>
  <si>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</si>
  <si>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</si>
  <si>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</si>
  <si>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</si>
  <si>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</si>
  <si>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</si>
  <si>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</si>
  <si>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</si>
  <si>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</si>
  <si>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</si>
  <si>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</si>
  <si>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</si>
  <si>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</si>
  <si>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</si>
  <si>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</si>
  <si>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</si>
  <si>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</si>
  <si>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</si>
  <si>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</si>
  <si>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</si>
  <si>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</si>
  <si>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</si>
  <si>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</si>
  <si>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</si>
  <si>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</si>
  <si>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</si>
  <si>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</si>
  <si>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</si>
  <si>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</si>
  <si>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</si>
  <si>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</si>
  <si>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</si>
  <si>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</si>
  <si>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</si>
  <si>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</si>
  <si>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</si>
  <si>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</si>
  <si>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</si>
  <si>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</si>
  <si>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</si>
  <si>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</si>
  <si>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</si>
  <si>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</si>
  <si>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</si>
  <si>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</si>
  <si>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</si>
  <si>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</si>
  <si>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</si>
  <si>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</si>
  <si>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</si>
  <si>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</si>
  <si>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</si>
  <si>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</si>
  <si>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</si>
  <si>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</si>
  <si>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</si>
  <si>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</si>
  <si>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</si>
  <si>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</si>
  <si>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</si>
  <si>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</si>
  <si>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</si>
  <si>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</si>
  <si>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</si>
  <si>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</si>
  <si>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</si>
  <si>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</si>
  <si>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</si>
  <si>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</si>
  <si>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</si>
  <si>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</si>
  <si>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</si>
  <si>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</si>
  <si>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</si>
  <si>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</si>
  <si>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</si>
  <si>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</si>
  <si>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</si>
  <si>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</si>
  <si>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</si>
  <si>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</si>
  <si>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</si>
  <si>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</si>
  <si>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</si>
  <si>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</si>
  <si>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</si>
  <si>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</si>
  <si>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</si>
  <si>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</si>
  <si>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</si>
  <si>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</si>
  <si>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</si>
  <si>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</si>
  <si>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</si>
  <si>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</si>
  <si>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</si>
  <si>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</si>
  <si>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</si>
  <si>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</si>
  <si>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</si>
  <si>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</si>
  <si>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</si>
  <si>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</si>
  <si>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</si>
  <si>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</si>
  <si>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</si>
  <si>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</si>
  <si>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</si>
  <si>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</si>
  <si>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</si>
  <si>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</si>
  <si>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</si>
  <si>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</si>
  <si>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</si>
  <si>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</si>
  <si>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</si>
  <si>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</si>
  <si>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</si>
  <si>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</si>
  <si>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</si>
  <si>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</si>
  <si>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</si>
  <si>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</si>
  <si>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</si>
  <si>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</si>
  <si>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</si>
  <si>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</si>
  <si>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</si>
  <si>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</si>
  <si>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</si>
  <si>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</si>
  <si>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</si>
  <si>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</si>
  <si>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</si>
  <si>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</si>
  <si>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</si>
  <si>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</si>
  <si>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</si>
  <si>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</si>
  <si>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</si>
  <si>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</si>
  <si>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</si>
  <si>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</si>
  <si>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</si>
  <si>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</si>
  <si>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</si>
  <si>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</si>
  <si>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</si>
  <si>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</si>
  <si>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</si>
  <si>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</si>
  <si>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</si>
  <si>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</si>
  <si>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</si>
  <si>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</si>
  <si>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</si>
  <si>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</si>
  <si>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</si>
  <si>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</si>
  <si>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</si>
  <si>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</si>
  <si>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</si>
  <si>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</si>
  <si>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</si>
  <si>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</si>
  <si>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</si>
  <si>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</si>
  <si>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</si>
  <si>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</si>
  <si>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</si>
  <si>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</si>
  <si>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</si>
  <si>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</si>
  <si>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</si>
  <si>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</si>
  <si>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</si>
  <si>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</si>
  <si>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</si>
  <si>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</si>
  <si>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</si>
  <si>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</si>
  <si>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</si>
  <si>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</si>
  <si>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</si>
  <si>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</si>
  <si>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</si>
  <si>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</si>
  <si>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</si>
  <si>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</si>
  <si>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</si>
  <si>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</si>
  <si>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</si>
  <si>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</si>
  <si>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</si>
  <si>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</si>
  <si>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</si>
  <si>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</si>
  <si>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</si>
  <si>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</si>
  <si>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</si>
  <si>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</si>
  <si>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</si>
  <si>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</si>
  <si>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</si>
  <si>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</si>
  <si>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</si>
  <si>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</si>
  <si>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</si>
  <si>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</si>
  <si>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</si>
  <si>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</si>
  <si>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</si>
  <si>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</si>
  <si>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</si>
  <si>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</si>
  <si>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</si>
  <si>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</si>
  <si>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</si>
  <si>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</si>
  <si>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</si>
  <si>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</si>
  <si>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</si>
  <si>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</si>
  <si>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</si>
  <si>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</si>
  <si>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</si>
  <si>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</si>
  <si>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</si>
  <si>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</si>
  <si>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</si>
  <si>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</si>
  <si>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</si>
  <si>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</si>
  <si>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</si>
  <si>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</si>
  <si>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</si>
  <si>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</si>
  <si>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</si>
  <si>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</si>
  <si>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</si>
  <si>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</si>
  <si>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</si>
  <si>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</si>
  <si>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</si>
  <si>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</si>
  <si>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</si>
  <si>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</si>
  <si>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</si>
  <si>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</si>
  <si>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</si>
  <si>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</si>
  <si>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</si>
  <si>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</si>
  <si>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</si>
  <si>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</si>
  <si>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</si>
  <si>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</si>
  <si>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</si>
  <si>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</si>
  <si>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</si>
  <si>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</si>
  <si>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</si>
  <si>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</si>
  <si>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</si>
  <si>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</si>
  <si>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</si>
  <si>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</si>
  <si>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</si>
  <si>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</si>
  <si>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</si>
  <si>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</si>
  <si>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</si>
  <si>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</si>
  <si>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</si>
  <si>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</si>
  <si>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</si>
  <si>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</si>
  <si>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</si>
  <si>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</si>
  <si>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</si>
  <si>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</si>
  <si>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</si>
  <si>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</si>
  <si>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</si>
  <si>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</si>
  <si>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</si>
  <si>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</si>
  <si>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</si>
  <si>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</si>
  <si>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</si>
  <si>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</si>
  <si>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</si>
  <si>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</si>
  <si>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</si>
  <si>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</si>
  <si>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</si>
  <si>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</si>
  <si>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</si>
  <si>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</si>
  <si>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</si>
  <si>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</si>
  <si>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</si>
  <si>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</si>
  <si>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</si>
  <si>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</si>
  <si>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</si>
  <si>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</si>
  <si>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</si>
  <si>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</si>
  <si>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</si>
  <si>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</si>
  <si>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</si>
  <si>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</si>
  <si>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</si>
  <si>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</si>
  <si>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</si>
  <si>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</si>
  <si>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</si>
  <si>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</si>
  <si>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</si>
  <si>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</si>
  <si>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</si>
  <si>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</si>
  <si>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</si>
  <si>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</si>
  <si>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</si>
  <si>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</si>
  <si>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</si>
  <si>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</si>
  <si>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</si>
  <si>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</si>
  <si>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</si>
  <si>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</si>
  <si>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</si>
  <si>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</si>
  <si>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</si>
  <si>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</si>
  <si>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</si>
  <si>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</si>
  <si>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</si>
  <si>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</si>
  <si>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</si>
  <si>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</si>
  <si>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</si>
  <si>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</si>
  <si>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</si>
  <si>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</si>
  <si>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</si>
  <si>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</si>
  <si>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</si>
  <si>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</si>
  <si>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</si>
  <si>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</si>
  <si>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</si>
  <si>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</si>
  <si>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</si>
  <si>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</si>
  <si>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</si>
  <si>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</si>
  <si>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</si>
  <si>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</si>
  <si>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</si>
  <si>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</si>
  <si>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</si>
  <si>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</si>
  <si>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</si>
  <si>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</si>
  <si>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</si>
  <si>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</si>
  <si>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</si>
  <si>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</si>
  <si>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</si>
  <si>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</si>
  <si>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</si>
  <si>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</si>
  <si>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</si>
  <si>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</si>
  <si>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</si>
  <si>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</si>
  <si>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</si>
  <si>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</si>
  <si>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</si>
  <si>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</si>
  <si>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</si>
  <si>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</si>
  <si>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</si>
  <si>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</si>
  <si>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</si>
  <si>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</si>
  <si>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</si>
  <si>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</si>
  <si>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</si>
  <si>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</si>
  <si>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</si>
  <si>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</si>
  <si>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</si>
  <si>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</si>
  <si>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</si>
  <si>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</si>
  <si>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</si>
  <si>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</si>
  <si>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</si>
  <si>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</si>
  <si>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</si>
  <si>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</si>
  <si>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</si>
  <si>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</si>
  <si>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</si>
  <si>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</si>
  <si>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</si>
  <si>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</si>
  <si>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</si>
  <si>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</si>
  <si>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</si>
  <si>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</si>
  <si>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</si>
  <si>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</si>
  <si>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</si>
  <si>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</si>
  <si>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</si>
  <si>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</si>
  <si>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</si>
  <si>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</si>
  <si>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</si>
  <si>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</si>
  <si>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</si>
  <si>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</si>
  <si>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</si>
  <si>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</si>
  <si>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</si>
  <si>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</si>
  <si>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</si>
  <si>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</si>
  <si>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</si>
  <si>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</si>
  <si>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</si>
  <si>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</si>
  <si>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</si>
  <si>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</si>
  <si>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</si>
  <si>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</si>
  <si>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</si>
  <si>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</si>
  <si>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</si>
  <si>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</si>
  <si>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</si>
  <si>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</si>
  <si>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</si>
  <si>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</si>
  <si>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</si>
  <si>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</si>
  <si>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</si>
  <si>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</si>
  <si>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</si>
  <si>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</si>
  <si>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</si>
  <si>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</si>
  <si>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</si>
  <si>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</si>
  <si>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</si>
  <si>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</si>
  <si>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</si>
  <si>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</si>
  <si>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</si>
  <si>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</si>
  <si>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</si>
  <si>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</si>
  <si>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</si>
  <si>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</si>
  <si>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</si>
  <si>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</si>
  <si>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</si>
  <si>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</si>
  <si>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</si>
  <si>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</si>
  <si>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</si>
  <si>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</si>
  <si>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</si>
  <si>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</si>
  <si>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</si>
  <si>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</si>
  <si>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</si>
  <si>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</si>
  <si>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</si>
  <si>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</si>
  <si>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</si>
  <si>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</si>
  <si>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</si>
  <si>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</si>
  <si>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</si>
  <si>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</si>
  <si>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</si>
  <si>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</si>
  <si>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</si>
  <si>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</si>
  <si>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</si>
  <si>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</si>
  <si>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</si>
  <si>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</si>
  <si>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</si>
  <si>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</si>
  <si>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</si>
  <si>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</si>
  <si>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</si>
  <si>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</si>
  <si>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</si>
  <si>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</si>
  <si>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</si>
  <si>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</si>
  <si>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</si>
  <si>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</si>
  <si>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</si>
  <si>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</si>
  <si>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</si>
  <si>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</si>
  <si>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</si>
  <si>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</si>
  <si>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</si>
  <si>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</si>
  <si>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</si>
  <si>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</si>
  <si>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</si>
  <si>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</si>
  <si>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</si>
  <si>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</si>
  <si>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</si>
  <si>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</si>
  <si>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</si>
  <si>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</si>
  <si>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</si>
  <si>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</si>
  <si>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</si>
  <si>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</si>
  <si>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</si>
  <si>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</si>
  <si>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</si>
  <si>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</si>
  <si>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</si>
  <si>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</si>
  <si>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</si>
  <si>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</si>
  <si>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</si>
  <si>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</si>
  <si>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</si>
  <si>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</si>
  <si>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</si>
  <si>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</si>
  <si>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</si>
  <si>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</si>
  <si>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</si>
  <si>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</si>
  <si>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</si>
  <si>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</si>
  <si>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</si>
  <si>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</si>
  <si>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</si>
  <si>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</si>
  <si>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</si>
  <si>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</si>
  <si>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</si>
  <si>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</si>
  <si>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</si>
  <si>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</si>
  <si>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</si>
  <si>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</si>
  <si>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</si>
  <si>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</si>
  <si>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</si>
  <si>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</si>
  <si>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</si>
  <si>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</si>
  <si>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</si>
  <si>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</si>
  <si>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</si>
  <si>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</si>
  <si>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</si>
  <si>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</si>
  <si>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</si>
  <si>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</si>
  <si>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</si>
  <si>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</si>
  <si>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</si>
  <si>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</si>
  <si>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</si>
  <si>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</si>
  <si>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</si>
  <si>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</si>
  <si>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</si>
  <si>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</si>
  <si>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</si>
  <si>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</si>
  <si>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</si>
  <si>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</si>
  <si>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</si>
  <si>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</si>
  <si>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</si>
  <si>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</si>
  <si>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</si>
  <si>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</si>
  <si>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</si>
  <si>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</si>
  <si>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</si>
  <si>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</si>
  <si>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</si>
  <si>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</si>
  <si>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</si>
  <si>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</si>
  <si>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</si>
  <si>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</si>
  <si>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</si>
  <si>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</si>
  <si>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</si>
  <si>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</si>
  <si>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</si>
  <si>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</si>
  <si>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</si>
  <si>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</si>
  <si>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</si>
  <si>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</si>
  <si>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</si>
  <si>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</si>
  <si>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</si>
  <si>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</si>
  <si>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</si>
  <si>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</si>
  <si>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</si>
  <si>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</si>
  <si>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</si>
  <si>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</si>
  <si>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</si>
  <si>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</si>
  <si>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</si>
  <si>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</si>
  <si>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</si>
  <si>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</si>
  <si>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</si>
  <si>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</si>
  <si>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</si>
  <si>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</si>
  <si>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</si>
  <si>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</si>
  <si>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</si>
  <si>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</si>
  <si>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</si>
  <si>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</si>
  <si>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</si>
  <si>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</si>
  <si>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</si>
  <si>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</si>
  <si>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</si>
  <si>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</si>
  <si>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</si>
  <si>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</si>
  <si>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</si>
  <si>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</si>
  <si>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</si>
  <si>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</si>
  <si>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</si>
  <si>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</si>
  <si>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</si>
  <si>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</si>
  <si>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</si>
  <si>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</si>
  <si>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</si>
  <si>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</si>
  <si>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</si>
  <si>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</si>
  <si>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</si>
  <si>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</si>
  <si>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</si>
  <si>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</si>
  <si>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</si>
  <si>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</si>
  <si>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</si>
  <si>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</si>
  <si>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</si>
  <si>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</si>
  <si>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</si>
  <si>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</si>
  <si>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</si>
  <si>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</si>
  <si>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</si>
  <si>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</si>
  <si>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</si>
  <si>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</si>
  <si>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</si>
  <si>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</si>
  <si>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</si>
  <si>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</si>
  <si>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</si>
  <si>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</si>
  <si>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</si>
  <si>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</si>
  <si>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</si>
  <si>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</si>
  <si>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</si>
  <si>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</si>
  <si>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</si>
  <si>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</si>
  <si>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</si>
  <si>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</si>
  <si>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</si>
  <si>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</si>
  <si>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</si>
  <si>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</si>
  <si>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</si>
  <si>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</si>
  <si>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</si>
  <si>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</si>
  <si>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</si>
  <si>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</si>
  <si>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</si>
  <si>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</si>
  <si>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</si>
  <si>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</si>
  <si>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</si>
  <si>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</si>
  <si>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</si>
  <si>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</si>
  <si>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</si>
  <si>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</si>
  <si>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</si>
  <si>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</si>
  <si>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</si>
  <si>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</si>
  <si>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</si>
  <si>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</si>
  <si>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</si>
  <si>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</si>
  <si>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</si>
  <si>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</si>
  <si>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</si>
  <si>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</si>
  <si>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</si>
  <si>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</si>
  <si>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</si>
  <si>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</si>
  <si>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</si>
  <si>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</si>
  <si>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</si>
  <si>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</si>
  <si>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</si>
  <si>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</si>
  <si>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</si>
  <si>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</si>
  <si>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</si>
  <si>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</si>
  <si>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</si>
  <si>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</si>
  <si>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</si>
  <si>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</si>
  <si>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</si>
  <si>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</si>
  <si>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</si>
  <si>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</si>
  <si>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</si>
  <si>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</si>
  <si>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</si>
  <si>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</si>
  <si>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</si>
  <si>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</si>
  <si>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</si>
  <si>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</si>
  <si>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</si>
  <si>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</si>
  <si>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</si>
  <si>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</si>
  <si>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</si>
  <si>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</si>
  <si>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</si>
  <si>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</si>
  <si>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</si>
  <si>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</si>
  <si>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</si>
  <si>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</si>
  <si>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</si>
  <si>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</si>
  <si>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</si>
  <si>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</si>
  <si>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</si>
  <si>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</si>
  <si>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</si>
  <si>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</si>
  <si>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</si>
  <si>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</si>
  <si>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</si>
  <si>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</si>
  <si>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</si>
  <si>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</si>
  <si>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</si>
  <si>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</si>
  <si>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</si>
  <si>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</si>
  <si>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</si>
  <si>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</si>
  <si>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</si>
  <si>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</si>
  <si>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</si>
  <si>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</si>
  <si>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</si>
  <si>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</si>
  <si>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</si>
  <si>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</si>
  <si>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</si>
  <si>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</si>
  <si>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</si>
  <si>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</si>
  <si>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</si>
  <si>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</si>
  <si>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</si>
  <si>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</si>
  <si>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</si>
  <si>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</si>
  <si>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</si>
  <si>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</si>
  <si>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</si>
  <si>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</si>
  <si>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</si>
  <si>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</si>
  <si>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</si>
  <si>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</si>
  <si>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</si>
  <si>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</si>
  <si>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</si>
  <si>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</si>
  <si>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</si>
  <si>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</si>
  <si>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</si>
  <si>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</si>
  <si>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</si>
  <si>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</si>
  <si>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</si>
  <si>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</si>
  <si>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</si>
  <si>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</si>
  <si>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</si>
  <si>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</si>
  <si>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</si>
  <si>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</si>
  <si>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</si>
  <si>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</si>
  <si>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</si>
  <si>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</si>
  <si>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</si>
  <si>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</si>
  <si>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</si>
  <si>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</si>
  <si>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</si>
  <si>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</si>
  <si>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</si>
  <si>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</si>
  <si>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</si>
  <si>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</si>
  <si>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</si>
  <si>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</si>
  <si>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</si>
  <si>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</si>
  <si>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</si>
  <si>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</si>
  <si>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</si>
  <si>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</si>
  <si>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</si>
  <si>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</si>
  <si>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</si>
  <si>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</si>
  <si>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</si>
  <si>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</si>
  <si>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</si>
  <si>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</si>
  <si>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</si>
  <si>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</si>
  <si>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</si>
  <si>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</si>
  <si>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</si>
  <si>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</si>
  <si>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</si>
  <si>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</si>
  <si>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</si>
  <si>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</si>
  <si>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</si>
  <si>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</si>
  <si>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</si>
  <si>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</si>
  <si>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</si>
  <si>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</si>
  <si>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</si>
  <si>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</si>
  <si>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</si>
  <si>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</si>
  <si>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</si>
  <si>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</si>
  <si>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</si>
  <si>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</si>
  <si>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</si>
  <si>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</si>
  <si>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</si>
  <si>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</si>
  <si>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</si>
  <si>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</si>
  <si>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</si>
  <si>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</si>
  <si>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</si>
  <si>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</si>
  <si>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</si>
  <si>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</si>
  <si>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</si>
  <si>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</si>
  <si>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</si>
  <si>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</si>
  <si>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</si>
  <si>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</si>
  <si>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</si>
  <si>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</si>
  <si>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</si>
  <si>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</si>
  <si>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</si>
  <si>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</si>
  <si>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</si>
  <si>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</si>
  <si>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</si>
  <si>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</si>
  <si>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</si>
  <si>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</si>
  <si>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</si>
  <si>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</si>
  <si>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</si>
  <si>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</si>
  <si>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</si>
  <si>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</si>
  <si>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</si>
  <si>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</si>
  <si>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</si>
  <si>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</si>
  <si>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</si>
  <si>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</si>
  <si>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</si>
  <si>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</si>
  <si>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</si>
  <si>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</si>
  <si>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</si>
  <si>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</si>
  <si>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</si>
  <si>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</si>
  <si>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</si>
  <si>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</si>
  <si>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</si>
  <si>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</si>
  <si>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</si>
  <si>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</si>
  <si>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</si>
  <si>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</si>
  <si>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</si>
  <si>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</si>
  <si>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</si>
  <si>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</si>
  <si>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</si>
  <si>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</si>
  <si>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</si>
  <si>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</si>
  <si>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</si>
  <si>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</si>
  <si>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</si>
  <si>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</si>
  <si>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</si>
  <si>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</si>
  <si>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</si>
  <si>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</si>
  <si>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</si>
  <si>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</si>
  <si>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</si>
  <si>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</si>
  <si>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</si>
  <si>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</si>
  <si>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</si>
  <si>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</si>
  <si>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</si>
  <si>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</si>
  <si>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</si>
  <si>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</si>
  <si>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</si>
  <si>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</si>
  <si>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</si>
  <si>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</si>
  <si>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</si>
  <si>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</si>
  <si>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</si>
  <si>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</si>
  <si>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</si>
  <si>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</si>
  <si>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</si>
  <si>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</si>
  <si>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</si>
  <si>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</si>
  <si>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</si>
  <si>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</si>
  <si>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</si>
  <si>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</si>
  <si>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</si>
  <si>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</si>
  <si>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</si>
  <si>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</si>
  <si>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</si>
  <si>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</si>
  <si>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</si>
  <si>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</si>
  <si>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</si>
  <si>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</si>
  <si>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</si>
  <si>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</si>
  <si>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</si>
  <si>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</si>
  <si>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</si>
  <si>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</si>
  <si>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</si>
  <si>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</si>
  <si>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</si>
  <si>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</si>
  <si>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</si>
  <si>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</si>
  <si>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</si>
  <si>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</si>
  <si>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</si>
  <si>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</si>
  <si>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</si>
  <si>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</si>
  <si>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</si>
  <si>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</si>
  <si>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</si>
  <si>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</si>
  <si>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</si>
  <si>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</si>
  <si>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</si>
  <si>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</si>
  <si>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</si>
  <si>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</si>
  <si>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</si>
  <si>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</si>
  <si>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</si>
  <si>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</si>
  <si>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</si>
  <si>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</si>
  <si>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</si>
  <si>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</si>
  <si>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</si>
  <si>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</si>
  <si>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</si>
  <si>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</si>
  <si>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</si>
  <si>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</si>
  <si>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</si>
  <si>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</si>
  <si>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</si>
  <si>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</si>
  <si>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</si>
  <si>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</si>
  <si>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</si>
  <si>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</si>
  <si>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</si>
  <si>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</si>
  <si>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</si>
  <si>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</si>
  <si>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</si>
  <si>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</si>
  <si>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</si>
  <si>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</si>
  <si>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</si>
  <si>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</si>
  <si>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</si>
  <si>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</si>
  <si>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</si>
  <si>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</si>
  <si>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</si>
  <si>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</si>
  <si>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</si>
  <si>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</si>
  <si>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</si>
  <si>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</si>
  <si>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</si>
  <si>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</si>
  <si>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</si>
  <si>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</si>
  <si>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</si>
  <si>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</si>
  <si>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</si>
  <si>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</si>
  <si>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</si>
  <si>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</si>
  <si>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</si>
  <si>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</si>
  <si>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</si>
  <si>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</si>
  <si>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</si>
  <si>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</si>
  <si>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</si>
  <si>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</si>
  <si>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</si>
  <si>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</si>
  <si>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</si>
  <si>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</si>
  <si>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</si>
  <si>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</si>
  <si>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</si>
  <si>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</si>
  <si>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</si>
  <si>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</si>
  <si>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</si>
  <si>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</si>
  <si>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</si>
  <si>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</si>
  <si>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</si>
  <si>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</si>
  <si>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</si>
  <si>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</si>
  <si>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</si>
  <si>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</si>
  <si>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</si>
  <si>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</si>
  <si>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</si>
  <si>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</si>
  <si>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</si>
  <si>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</si>
  <si>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</si>
  <si>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</si>
  <si>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</si>
  <si>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</si>
  <si>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</si>
  <si>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</si>
  <si>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</si>
  <si>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</si>
  <si>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</si>
  <si>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</si>
  <si>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</si>
  <si>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</si>
  <si>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</si>
  <si>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</si>
  <si>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</si>
  <si>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</si>
  <si>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</si>
  <si>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</si>
  <si>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</si>
  <si>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</si>
  <si>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</si>
  <si>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</si>
  <si>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</si>
  <si>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</si>
  <si>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</si>
  <si>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</si>
  <si>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</si>
  <si>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</si>
  <si>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</si>
  <si>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</si>
  <si>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</si>
  <si>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</si>
  <si>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</si>
  <si>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</si>
  <si>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</si>
  <si>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</si>
  <si>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</si>
  <si>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</si>
  <si>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</si>
  <si>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</si>
  <si>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</si>
  <si>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</si>
  <si>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</si>
  <si>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</si>
  <si>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</si>
  <si>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</si>
  <si>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</si>
  <si>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</si>
  <si>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</si>
  <si>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</si>
  <si>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</si>
  <si>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</si>
  <si>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</si>
  <si>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</si>
  <si>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</si>
  <si>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</si>
  <si>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</si>
  <si>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</si>
  <si>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</si>
  <si>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</si>
  <si>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</si>
  <si>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</si>
  <si>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</si>
  <si>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</si>
  <si>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</si>
  <si>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</si>
  <si>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</si>
  <si>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</si>
  <si>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</si>
  <si>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</si>
  <si>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</si>
  <si>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</si>
  <si>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</si>
  <si>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</si>
  <si>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</si>
  <si>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</si>
  <si>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</si>
  <si>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</si>
  <si>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</si>
  <si>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</si>
  <si>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</si>
  <si>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</si>
  <si>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</si>
  <si>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</si>
  <si>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</si>
  <si>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</si>
  <si>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</si>
  <si>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</si>
  <si>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</si>
  <si>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</si>
  <si>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</si>
  <si>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</si>
  <si>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</si>
  <si>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</si>
  <si>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</si>
  <si>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</si>
  <si>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</si>
  <si>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</si>
  <si>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</si>
  <si>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</si>
  <si>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</si>
  <si>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</si>
  <si>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</si>
  <si>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</si>
  <si>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</si>
  <si>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</si>
  <si>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</si>
  <si>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</si>
  <si>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</si>
  <si>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</si>
  <si>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</si>
  <si>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</si>
  <si>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</si>
  <si>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</si>
  <si>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</si>
  <si>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</si>
  <si>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</si>
  <si>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</si>
  <si>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</si>
  <si>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</si>
  <si>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</si>
  <si>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</si>
  <si>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</si>
  <si>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</si>
  <si>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</si>
  <si>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</si>
  <si>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</si>
  <si>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</si>
  <si>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</si>
  <si>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</si>
  <si>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</si>
  <si>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</si>
  <si>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</si>
  <si>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</si>
  <si>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</si>
  <si>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</si>
  <si>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</si>
  <si>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</si>
  <si>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</si>
  <si>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</si>
  <si>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</si>
  <si>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</si>
  <si>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</si>
  <si>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</si>
  <si>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</si>
  <si>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</si>
  <si>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</si>
  <si>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</si>
  <si>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</si>
  <si>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</si>
  <si>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</si>
  <si>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</si>
  <si>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</si>
  <si>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</si>
  <si>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</si>
  <si>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</si>
  <si>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</si>
  <si>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</si>
  <si>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</si>
  <si>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</si>
  <si>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</si>
  <si>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</si>
  <si>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</si>
  <si>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</si>
  <si>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</si>
  <si>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</si>
  <si>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</si>
  <si>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</si>
  <si>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</si>
  <si>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</si>
  <si>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</si>
  <si>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</si>
  <si>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</si>
  <si>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</si>
  <si>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</si>
  <si>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</si>
  <si>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</si>
  <si>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</si>
  <si>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</si>
  <si>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</si>
  <si>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</si>
  <si>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</si>
  <si>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</si>
  <si>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</si>
  <si>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</si>
  <si>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</si>
  <si>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</si>
  <si>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</si>
  <si>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</si>
  <si>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</si>
  <si>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</si>
  <si>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</si>
  <si>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</si>
  <si>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</si>
  <si>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</si>
  <si>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</si>
  <si>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</si>
  <si>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</si>
  <si>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</si>
  <si>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</si>
  <si>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</si>
  <si>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</si>
  <si>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</si>
  <si>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</si>
  <si>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</si>
  <si>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</si>
  <si>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</si>
  <si>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</si>
  <si>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</si>
  <si>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</si>
  <si>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</si>
  <si>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</si>
  <si>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</si>
  <si>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</si>
  <si>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</si>
  <si>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</si>
  <si>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</si>
  <si>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</si>
  <si>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</si>
  <si>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</si>
  <si>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</si>
  <si>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</si>
  <si>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</si>
  <si>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</si>
  <si>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</si>
  <si>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</si>
  <si>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</si>
  <si>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</si>
  <si>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</si>
  <si>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</si>
  <si>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</si>
  <si>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</si>
  <si>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</si>
  <si>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</si>
  <si>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</si>
  <si>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</si>
  <si>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</si>
  <si>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</si>
  <si>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</si>
  <si>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</si>
  <si>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</si>
  <si>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</si>
  <si>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</si>
  <si>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</si>
  <si>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</si>
  <si>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</si>
  <si>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</si>
  <si>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</si>
  <si>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</si>
  <si>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</si>
  <si>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</si>
  <si>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</si>
  <si>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</si>
  <si>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</si>
  <si>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</si>
  <si>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</si>
  <si>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</si>
  <si>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</si>
  <si>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</si>
  <si>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</si>
  <si>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</si>
  <si>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</si>
  <si>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</si>
  <si>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</si>
  <si>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</si>
  <si>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</si>
  <si>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</si>
  <si>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</si>
  <si>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</si>
  <si>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</si>
  <si>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</si>
  <si>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</si>
  <si>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</si>
  <si>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</si>
  <si>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</si>
  <si>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</si>
  <si>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</si>
  <si>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</si>
  <si>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</si>
  <si>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</si>
  <si>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</si>
  <si>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</si>
  <si>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</si>
  <si>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</si>
  <si>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</si>
  <si>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</si>
  <si>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</si>
  <si>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</si>
  <si>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</si>
  <si>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</si>
  <si>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</si>
  <si>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</si>
  <si>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</si>
  <si>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</si>
  <si>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</si>
  <si>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</si>
  <si>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</si>
  <si>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</si>
  <si>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</si>
  <si>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</si>
  <si>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</si>
  <si>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</si>
  <si>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</si>
  <si>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</si>
  <si>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</si>
  <si>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</si>
  <si>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</si>
  <si>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</si>
  <si>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</si>
  <si>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</si>
  <si>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</si>
  <si>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</si>
  <si>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</si>
  <si>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</si>
  <si>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</si>
  <si>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</si>
  <si>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</si>
  <si>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</si>
  <si>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</si>
  <si>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</si>
  <si>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</si>
  <si>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</si>
  <si>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</si>
  <si>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</si>
  <si>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</si>
  <si>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</si>
  <si>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</si>
  <si>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</si>
  <si>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</si>
  <si>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</si>
  <si>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</si>
  <si>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</si>
  <si>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</si>
  <si>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</si>
  <si>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</si>
  <si>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</si>
  <si>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</si>
  <si>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</si>
  <si>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</si>
  <si>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</si>
  <si>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</si>
  <si>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</si>
  <si>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</si>
  <si>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</si>
  <si>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</si>
  <si>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</si>
  <si>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</si>
  <si>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</si>
  <si>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</si>
  <si>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</si>
  <si>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</si>
  <si>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</si>
  <si>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</si>
  <si>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</si>
  <si>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</si>
  <si>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</si>
  <si>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</si>
  <si>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</si>
  <si>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</si>
  <si>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</si>
  <si>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</si>
  <si>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</si>
  <si>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</si>
  <si>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</si>
  <si>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</si>
  <si>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</si>
  <si>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</si>
  <si>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</si>
  <si>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</si>
  <si>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</si>
  <si>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</si>
  <si>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</si>
  <si>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</si>
  <si>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</si>
  <si>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</si>
  <si>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</si>
  <si>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</si>
  <si>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</si>
  <si>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</si>
  <si>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</si>
  <si>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</si>
  <si>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</si>
  <si>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</si>
  <si>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</si>
  <si>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</si>
  <si>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</si>
  <si>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</si>
  <si>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</si>
  <si>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</si>
  <si>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</si>
  <si>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</si>
  <si>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</si>
  <si>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</si>
  <si>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</si>
  <si>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</si>
  <si>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</si>
  <si>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</si>
  <si>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</si>
  <si>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</si>
  <si>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</si>
  <si>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</si>
  <si>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</si>
  <si>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</si>
  <si>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</si>
  <si>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</si>
  <si>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</si>
  <si>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</si>
  <si>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</si>
  <si>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</si>
  <si>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</si>
  <si>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</si>
  <si>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</si>
  <si>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</si>
  <si>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</si>
  <si>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</si>
  <si>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</si>
  <si>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</si>
  <si>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</si>
  <si>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</si>
  <si>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</si>
  <si>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</si>
  <si>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</si>
  <si>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</si>
  <si>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</si>
  <si>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</si>
  <si>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</si>
  <si>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</si>
  <si>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</si>
  <si>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</si>
  <si>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</si>
  <si>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</si>
  <si>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</si>
  <si>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</si>
  <si>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</si>
  <si>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</si>
  <si>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</si>
  <si>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</si>
  <si>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</si>
  <si>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</si>
  <si>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</si>
  <si>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</si>
  <si>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</si>
  <si>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</si>
  <si>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</si>
  <si>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</si>
  <si>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</si>
  <si>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</si>
  <si>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</si>
  <si>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</si>
  <si>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</si>
  <si>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</si>
  <si>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</si>
  <si>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</si>
  <si>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</si>
  <si>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</si>
  <si>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</si>
  <si>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</si>
  <si>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</si>
  <si>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</si>
  <si>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</si>
  <si>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</si>
  <si>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</si>
  <si>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</si>
  <si>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</si>
  <si>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</si>
  <si>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</si>
  <si>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</si>
  <si>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</si>
  <si>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</si>
  <si>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</si>
  <si>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</si>
  <si>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</si>
  <si>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</si>
  <si>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</si>
  <si>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</si>
  <si>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</si>
  <si>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</si>
  <si>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</si>
  <si>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</si>
  <si>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</si>
  <si>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</si>
  <si>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</si>
  <si>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</si>
  <si>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</si>
  <si>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</si>
  <si>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</si>
  <si>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</si>
  <si>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</si>
  <si>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</si>
  <si>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</si>
  <si>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</si>
  <si>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</si>
  <si>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</si>
  <si>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</si>
  <si>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</si>
  <si>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</si>
  <si>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</si>
  <si>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</si>
  <si>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</si>
  <si>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</si>
  <si>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</si>
  <si>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</si>
  <si>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</si>
  <si>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</si>
  <si>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</si>
  <si>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</si>
  <si>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</si>
  <si>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</si>
  <si>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</si>
  <si>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</si>
  <si>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</si>
  <si>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</si>
  <si>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</si>
  <si>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</si>
  <si>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</si>
  <si>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</si>
  <si>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</si>
  <si>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</si>
  <si>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</si>
  <si>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</si>
  <si>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</si>
  <si>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</si>
  <si>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</si>
  <si>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</si>
  <si>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</si>
  <si>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</si>
  <si>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</si>
  <si>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</si>
  <si>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</si>
  <si>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</si>
  <si>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</si>
  <si>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</si>
  <si>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</si>
  <si>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</si>
  <si>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</si>
  <si>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</si>
  <si>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</si>
  <si>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</si>
  <si>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</si>
  <si>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</si>
  <si>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</si>
  <si>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</si>
  <si>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</si>
  <si>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</si>
  <si>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</si>
  <si>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</si>
  <si>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</si>
  <si>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</si>
  <si>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</si>
  <si>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</si>
  <si>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</si>
  <si>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</si>
  <si>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</si>
  <si>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</si>
  <si>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</si>
  <si>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</si>
  <si>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</si>
  <si>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</si>
  <si>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</si>
  <si>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</si>
  <si>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</si>
  <si>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</si>
  <si>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</si>
  <si>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</si>
  <si>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</si>
  <si>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</si>
  <si>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</si>
  <si>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</si>
  <si>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</si>
  <si>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</si>
  <si>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</si>
  <si>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</si>
  <si>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</si>
  <si>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</si>
  <si>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</si>
  <si>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</si>
  <si>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</si>
  <si>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</si>
  <si>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</si>
  <si>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</si>
  <si>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</si>
  <si>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</si>
  <si>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</si>
  <si>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</si>
  <si>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</si>
  <si>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</si>
  <si>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</si>
  <si>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</si>
  <si>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</si>
  <si>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</si>
  <si>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</si>
  <si>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</si>
  <si>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</si>
  <si>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</si>
  <si>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</si>
  <si>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</si>
  <si>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</si>
  <si>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</si>
  <si>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</si>
  <si>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</si>
  <si>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</si>
  <si>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</si>
  <si>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</si>
  <si>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</si>
  <si>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</si>
  <si>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</si>
  <si>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</si>
  <si>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</si>
  <si>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</si>
  <si>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</si>
  <si>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</si>
  <si>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</si>
  <si>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</si>
  <si>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</si>
  <si>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</si>
  <si>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</si>
  <si>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</si>
  <si>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</si>
  <si>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</si>
  <si>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</si>
  <si>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</si>
  <si>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</si>
  <si>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</si>
  <si>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</si>
  <si>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</si>
  <si>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</si>
  <si>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</si>
  <si>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</si>
  <si>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</si>
  <si>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</si>
  <si>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</si>
  <si>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</si>
  <si>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</si>
  <si>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</si>
  <si>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</si>
  <si>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</si>
  <si>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</si>
  <si>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</si>
  <si>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</si>
  <si>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</si>
  <si>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</si>
  <si>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</si>
  <si>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</si>
  <si>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</si>
  <si>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</si>
  <si>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</si>
  <si>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</si>
  <si>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</si>
  <si>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</si>
  <si>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</si>
  <si>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</si>
  <si>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</si>
  <si>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</si>
  <si>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</si>
  <si>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</si>
  <si>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</si>
  <si>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</si>
  <si>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</si>
  <si>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</si>
  <si>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</si>
  <si>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</si>
  <si>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</si>
  <si>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</si>
  <si>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</si>
  <si>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</si>
  <si>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</si>
  <si>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</si>
  <si>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</si>
  <si>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</si>
  <si>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</si>
  <si>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</si>
  <si>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</si>
  <si>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</si>
  <si>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</si>
  <si>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</si>
  <si>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</si>
  <si>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</si>
  <si>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</si>
  <si>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</si>
  <si>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</si>
  <si>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</si>
  <si>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</si>
  <si>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</si>
  <si>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</si>
  <si>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</si>
  <si>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</si>
  <si>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</si>
  <si>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</si>
  <si>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</si>
  <si>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</si>
  <si>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</si>
  <si>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</si>
  <si>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</si>
  <si>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</si>
  <si>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</si>
  <si>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</si>
  <si>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</si>
  <si>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</si>
  <si>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</si>
  <si>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</si>
  <si>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</si>
  <si>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</si>
  <si>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</si>
  <si>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</si>
  <si>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</si>
  <si>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</si>
  <si>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</si>
  <si>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</si>
  <si>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</si>
  <si>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</si>
  <si>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</si>
  <si>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</si>
  <si>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</si>
  <si>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</si>
  <si>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</si>
  <si>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</si>
  <si>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</si>
  <si>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</si>
  <si>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</si>
  <si>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</si>
  <si>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</si>
  <si>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</si>
  <si>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</si>
  <si>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</si>
  <si>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</si>
  <si>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</si>
  <si>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</si>
  <si>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</si>
  <si>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</si>
  <si>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</si>
  <si>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</si>
  <si>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</si>
  <si>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</si>
  <si>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</si>
  <si>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</si>
  <si>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</si>
  <si>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</si>
  <si>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</si>
  <si>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</si>
  <si>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</si>
  <si>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</si>
  <si>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</si>
  <si>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</si>
  <si>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</si>
  <si>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</si>
  <si>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</si>
  <si>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</si>
  <si>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</si>
  <si>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</si>
  <si>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</si>
  <si>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</si>
  <si>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</si>
  <si>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</si>
  <si>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</si>
  <si>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</si>
  <si>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</si>
  <si>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</si>
  <si>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</si>
  <si>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</si>
  <si>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</si>
  <si>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</si>
  <si>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</si>
  <si>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</si>
  <si>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</si>
  <si>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</si>
  <si>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</si>
  <si>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</si>
  <si>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</si>
  <si>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</si>
  <si>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</si>
  <si>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</si>
  <si>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</si>
  <si>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</si>
  <si>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</si>
  <si>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</si>
  <si>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</si>
  <si>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</si>
  <si>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</si>
  <si>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</si>
  <si>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</si>
  <si>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</si>
  <si>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</si>
  <si>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</si>
  <si>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</si>
  <si>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</si>
  <si>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</si>
  <si>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</si>
  <si>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</si>
  <si>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</si>
  <si>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</si>
  <si>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</si>
  <si>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</si>
  <si>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</si>
  <si>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</si>
  <si>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</si>
  <si>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</si>
  <si>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</si>
  <si>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</si>
  <si>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</si>
  <si>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</si>
  <si>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</si>
  <si>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</si>
  <si>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</si>
  <si>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</si>
  <si>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</si>
  <si>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</si>
  <si>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</si>
  <si>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</si>
  <si>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</si>
  <si>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</si>
  <si>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</si>
  <si>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</si>
  <si>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</si>
  <si>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</si>
  <si>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</si>
  <si>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</si>
  <si>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</si>
  <si>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</si>
  <si>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</si>
  <si>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</si>
  <si>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</si>
  <si>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</si>
  <si>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</si>
  <si>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</si>
  <si>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</si>
  <si>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</si>
  <si>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</si>
  <si>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</si>
  <si>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</si>
  <si>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</si>
  <si>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</si>
  <si>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</si>
  <si>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</si>
  <si>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</si>
  <si>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</si>
  <si>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</si>
  <si>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</si>
  <si>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</si>
  <si>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</si>
  <si>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</si>
  <si>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</si>
  <si>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</si>
  <si>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</si>
  <si>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</si>
  <si>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</si>
  <si>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</si>
  <si>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</si>
  <si>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</si>
  <si>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</si>
  <si>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</si>
  <si>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</si>
  <si>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</si>
  <si>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</si>
  <si>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</si>
  <si>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</si>
  <si>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</si>
  <si>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</si>
  <si>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</si>
  <si>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</si>
  <si>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</si>
  <si>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</si>
  <si>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</si>
  <si>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</si>
  <si>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</si>
  <si>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</si>
  <si>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</si>
  <si>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</si>
  <si>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</si>
  <si>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</si>
  <si>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</si>
  <si>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</si>
  <si>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</si>
  <si>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</si>
  <si>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</si>
  <si>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</si>
  <si>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</si>
  <si>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</si>
  <si>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</si>
  <si>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</si>
  <si>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</si>
  <si>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</si>
  <si>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</si>
  <si>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</si>
  <si>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</si>
  <si>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</si>
  <si>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</si>
  <si>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</si>
  <si>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</si>
  <si>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</si>
  <si>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</si>
  <si>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</si>
  <si>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</si>
  <si>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</si>
  <si>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</si>
  <si>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</si>
  <si>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</si>
  <si>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</si>
  <si>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</si>
  <si>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</si>
  <si>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</si>
  <si>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</si>
  <si>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</si>
  <si>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</si>
  <si>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</si>
  <si>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</si>
  <si>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</si>
  <si>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</si>
  <si>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</si>
  <si>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</si>
  <si>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</si>
  <si>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</si>
  <si>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</si>
  <si>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</si>
  <si>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</si>
  <si>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</si>
  <si>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</si>
  <si>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</si>
  <si>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</si>
  <si>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</si>
  <si>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</si>
  <si>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</si>
  <si>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</si>
  <si>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</si>
  <si>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</si>
  <si>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</si>
  <si>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</si>
  <si>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</si>
  <si>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</si>
  <si>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</si>
  <si>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</si>
  <si>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</si>
  <si>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</si>
  <si>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</si>
  <si>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</si>
  <si>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</si>
  <si>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</si>
  <si>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</si>
  <si>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</si>
  <si>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</si>
  <si>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</si>
  <si>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</si>
  <si>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</si>
  <si>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</si>
  <si>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</si>
  <si>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</si>
  <si>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</si>
  <si>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</si>
  <si>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</si>
  <si>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</si>
  <si>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</si>
  <si>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</si>
  <si>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</si>
  <si>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</si>
  <si>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</si>
  <si>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</si>
  <si>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</si>
  <si>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</si>
  <si>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</si>
  <si>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</si>
  <si>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</si>
  <si>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</si>
  <si>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</si>
  <si>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</si>
  <si>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</si>
  <si>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</si>
  <si>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</si>
  <si>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</si>
  <si>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</si>
  <si>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</si>
  <si>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</si>
  <si>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</si>
  <si>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</si>
  <si>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</si>
  <si>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</si>
  <si>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</si>
  <si>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</si>
  <si>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</si>
  <si>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</si>
  <si>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</si>
  <si>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</si>
  <si>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</si>
  <si>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</si>
  <si>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</si>
  <si>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</si>
  <si>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</si>
  <si>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</si>
  <si>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</si>
  <si>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</si>
  <si>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</si>
  <si>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</si>
  <si>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</si>
  <si>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</si>
  <si>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</si>
  <si>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</si>
  <si>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</si>
  <si>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</si>
  <si>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</si>
  <si>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</si>
  <si>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</si>
  <si>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</si>
  <si>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</si>
  <si>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</si>
  <si>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</si>
  <si>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</si>
  <si>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</si>
  <si>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</si>
  <si>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</si>
  <si>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</si>
  <si>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</si>
  <si>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</si>
  <si>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</si>
  <si>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</si>
  <si>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</si>
  <si>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</si>
  <si>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</si>
  <si>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</si>
  <si>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</si>
  <si>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</si>
  <si>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</si>
  <si>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</si>
  <si>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</si>
  <si>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</si>
  <si>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</si>
  <si>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</si>
  <si>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</si>
  <si>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</si>
  <si>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</si>
  <si>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</si>
  <si>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</si>
  <si>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</si>
  <si>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</si>
  <si>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</si>
  <si>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</si>
  <si>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</si>
  <si>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</si>
  <si>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</si>
  <si>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</si>
  <si>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</si>
  <si>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</si>
  <si>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</si>
  <si>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</si>
  <si>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</si>
  <si>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</si>
  <si>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</si>
  <si>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</si>
  <si>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</si>
  <si>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</si>
  <si>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</si>
  <si>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</si>
  <si>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</si>
  <si>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</si>
  <si>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</si>
  <si>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</si>
  <si>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</si>
  <si>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</si>
  <si>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</si>
  <si>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</si>
  <si>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</si>
  <si>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</si>
  <si>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</si>
  <si>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</si>
  <si>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</si>
  <si>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</si>
  <si>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</si>
  <si>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</si>
  <si>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</si>
  <si>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</si>
  <si>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</si>
  <si>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</si>
  <si>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</si>
  <si>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</si>
  <si>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</si>
  <si>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</si>
  <si>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</si>
  <si>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</si>
  <si>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</si>
  <si>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</si>
  <si>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</si>
  <si>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</si>
  <si>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</si>
  <si>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</si>
  <si>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</si>
  <si>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</si>
  <si>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</si>
  <si>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</si>
  <si>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</si>
  <si>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</si>
  <si>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</si>
  <si>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</si>
  <si>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</si>
  <si>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</si>
  <si>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</si>
  <si>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</si>
  <si>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</si>
  <si>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</si>
  <si>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</si>
  <si>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</si>
  <si>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</si>
  <si>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</si>
  <si>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</si>
  <si>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</si>
  <si>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</si>
  <si>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</si>
  <si>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</si>
  <si>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</si>
  <si>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</si>
  <si>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</si>
  <si>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</si>
  <si>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</si>
  <si>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</si>
  <si>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</si>
  <si>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</si>
  <si>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</si>
  <si>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</si>
  <si>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</si>
  <si>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</si>
  <si>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</si>
  <si>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</si>
  <si>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</si>
  <si>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</si>
  <si>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</si>
  <si>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</si>
  <si>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</si>
  <si>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</si>
  <si>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</si>
  <si>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</si>
  <si>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</si>
  <si>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</si>
  <si>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</si>
  <si>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</si>
  <si>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</si>
  <si>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</si>
  <si>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</si>
  <si>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</si>
  <si>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</si>
  <si>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</si>
  <si>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</si>
  <si>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</si>
  <si>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</si>
  <si>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</si>
  <si>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</si>
  <si>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</si>
  <si>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</si>
  <si>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</si>
  <si>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</si>
  <si>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</si>
  <si>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</si>
  <si>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</si>
  <si>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</si>
  <si>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</si>
  <si>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</si>
  <si>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</si>
  <si>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</si>
  <si>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</si>
  <si>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</si>
  <si>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</si>
  <si>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</si>
  <si>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</si>
  <si>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</si>
  <si>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</si>
  <si>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</si>
  <si>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</si>
  <si>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</si>
  <si>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</si>
  <si>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</si>
  <si>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</si>
  <si>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</si>
  <si>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</si>
  <si>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</si>
  <si>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</si>
  <si>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</si>
  <si>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</si>
  <si>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</si>
  <si>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</si>
  <si>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</si>
  <si>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</si>
  <si>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</si>
  <si>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</si>
  <si>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</si>
  <si>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</si>
  <si>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</si>
  <si>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</si>
  <si>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</si>
  <si>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</si>
  <si>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</si>
  <si>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</si>
  <si>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</si>
  <si>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</si>
  <si>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</si>
  <si>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</si>
  <si>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</si>
  <si>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</si>
  <si>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</si>
  <si>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</si>
  <si>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</si>
  <si>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</si>
  <si>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</si>
  <si>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</si>
  <si>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</si>
  <si>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</si>
  <si>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</si>
  <si>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</si>
  <si>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</si>
  <si>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</si>
  <si>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</si>
  <si>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</si>
  <si>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</si>
  <si>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</si>
  <si>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</si>
  <si>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</si>
  <si>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</si>
  <si>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</si>
  <si>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</si>
  <si>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</si>
  <si>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</si>
  <si>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</si>
  <si>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</si>
  <si>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</si>
  <si>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</si>
  <si>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</si>
  <si>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</si>
  <si>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</si>
  <si>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</si>
  <si>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</si>
  <si>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</si>
  <si>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</si>
  <si>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</si>
  <si>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</si>
  <si>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</si>
  <si>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</si>
  <si>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</si>
  <si>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</si>
  <si>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</si>
  <si>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</si>
  <si>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</si>
  <si>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</si>
  <si>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</si>
  <si>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</si>
  <si>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</si>
  <si>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</si>
  <si>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</si>
  <si>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</si>
  <si>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</si>
  <si>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</si>
  <si>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</si>
  <si>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</si>
  <si>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</si>
  <si>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</si>
  <si>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</si>
  <si>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</si>
  <si>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</si>
  <si>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</si>
  <si>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</si>
  <si>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</si>
  <si>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</si>
  <si>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</si>
  <si>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</si>
  <si>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</si>
  <si>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</si>
  <si>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</si>
  <si>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</si>
  <si>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</si>
  <si>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</si>
  <si>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</si>
  <si>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</si>
  <si>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</si>
  <si>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</si>
  <si>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</si>
  <si>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</si>
  <si>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</si>
  <si>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</si>
  <si>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</si>
  <si>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</si>
  <si>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</si>
  <si>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</si>
  <si>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</si>
  <si>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</si>
  <si>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</si>
  <si>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</si>
  <si>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</si>
  <si>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</si>
  <si>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</si>
  <si>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</si>
  <si>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</si>
  <si>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</si>
  <si>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</si>
  <si>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</si>
  <si>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</si>
  <si>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</si>
  <si>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</si>
  <si>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</si>
  <si>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</si>
  <si>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</si>
  <si>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</si>
  <si>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</si>
  <si>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</si>
  <si>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</si>
  <si>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</si>
  <si>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</si>
  <si>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</si>
  <si>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</si>
  <si>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</si>
  <si>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</si>
  <si>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</si>
  <si>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</si>
  <si>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</si>
  <si>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</si>
  <si>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</si>
  <si>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</si>
  <si>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</si>
  <si>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</si>
  <si>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</si>
  <si>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</si>
  <si>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</si>
  <si>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</si>
  <si>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</si>
  <si>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</si>
  <si>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</si>
  <si>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</si>
  <si>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</si>
  <si>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</si>
  <si>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</si>
  <si>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</si>
  <si>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</si>
  <si>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</si>
  <si>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</si>
  <si>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</si>
  <si>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</si>
  <si>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</si>
  <si>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</si>
  <si>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</si>
  <si>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</si>
  <si>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</si>
  <si>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</si>
  <si>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</si>
  <si>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</si>
  <si>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</si>
  <si>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</si>
  <si>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</si>
  <si>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</si>
  <si>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</si>
  <si>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</si>
  <si>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</si>
  <si>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</si>
  <si>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</si>
  <si>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</si>
  <si>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</si>
  <si>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</si>
  <si>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</si>
  <si>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</si>
  <si>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</si>
  <si>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</si>
  <si>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</si>
  <si>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</si>
  <si>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</si>
  <si>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</si>
  <si>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</si>
  <si>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</si>
  <si>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</si>
  <si>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</si>
  <si>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</si>
  <si>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</si>
  <si>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</si>
  <si>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</si>
  <si>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</si>
  <si>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</si>
  <si>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</si>
  <si>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</si>
  <si>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</si>
  <si>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</si>
  <si>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</si>
  <si>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</si>
  <si>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</si>
  <si>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</si>
  <si>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</si>
  <si>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</si>
  <si>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</si>
  <si>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</si>
  <si>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</si>
  <si>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</si>
  <si>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</si>
  <si>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</si>
  <si>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</si>
  <si>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</si>
  <si>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</si>
  <si>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</si>
  <si>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</si>
  <si>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</si>
  <si>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</si>
  <si>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</si>
  <si>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</si>
  <si>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</si>
  <si>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</si>
  <si>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</si>
  <si>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</si>
  <si>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</si>
  <si>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</si>
  <si>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</si>
  <si>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</si>
  <si>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</si>
  <si>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</si>
  <si>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</si>
  <si>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</si>
  <si>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</si>
  <si>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</si>
  <si>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</si>
  <si>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</si>
  <si>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</si>
  <si>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</si>
  <si>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</si>
  <si>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</si>
  <si>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</si>
  <si>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</si>
  <si>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</si>
  <si>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</si>
  <si>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</si>
  <si>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</si>
  <si>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</si>
  <si>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</si>
  <si>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</si>
  <si>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</si>
  <si>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</si>
  <si>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</si>
  <si>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</si>
  <si>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</si>
  <si>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</si>
  <si>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</si>
  <si>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</si>
  <si>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</si>
  <si>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</si>
  <si>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</si>
  <si>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</si>
  <si>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</si>
  <si>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</si>
  <si>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</si>
  <si>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</si>
  <si>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</si>
  <si>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</si>
  <si>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</si>
  <si>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</si>
  <si>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</si>
  <si>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</si>
  <si>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</si>
  <si>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</si>
  <si>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</si>
  <si>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</si>
  <si>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</si>
  <si>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</si>
  <si>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</si>
  <si>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</si>
  <si>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</si>
  <si>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</si>
  <si>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</si>
  <si>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</si>
  <si>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</si>
  <si>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</si>
  <si>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</si>
  <si>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</si>
  <si>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</si>
  <si>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</si>
  <si>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</si>
  <si>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</si>
  <si>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</si>
  <si>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</si>
  <si>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</si>
  <si>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</si>
  <si>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</si>
  <si>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</si>
  <si>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</si>
  <si>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</si>
  <si>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</si>
  <si>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</si>
  <si>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</si>
  <si>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</si>
  <si>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</si>
  <si>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</si>
  <si>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</si>
  <si>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</si>
  <si>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</si>
  <si>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</si>
  <si>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</si>
  <si>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</si>
  <si>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</si>
  <si>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</si>
  <si>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</si>
  <si>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</si>
  <si>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</si>
  <si>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</si>
  <si>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</si>
  <si>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</si>
  <si>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</si>
  <si>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</si>
  <si>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</si>
  <si>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</si>
  <si>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</si>
  <si>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</si>
  <si>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</si>
  <si>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</si>
  <si>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</si>
  <si>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</si>
  <si>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</si>
  <si>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</si>
  <si>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</si>
  <si>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</si>
  <si>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</si>
  <si>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</si>
  <si>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</si>
  <si>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</si>
  <si>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</si>
  <si>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</si>
  <si>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</si>
  <si>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</si>
  <si>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</si>
  <si>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</si>
  <si>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</si>
  <si>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</si>
  <si>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</si>
  <si>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</si>
  <si>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</si>
  <si>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</si>
  <si>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</si>
  <si>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</si>
  <si>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</si>
  <si>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</si>
  <si>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</si>
  <si>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</si>
  <si>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</si>
  <si>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</si>
  <si>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</si>
  <si>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</si>
  <si>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</si>
  <si>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</si>
  <si>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</si>
  <si>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</si>
  <si>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</si>
  <si>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</si>
  <si>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</si>
  <si>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</si>
  <si>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</si>
  <si>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</si>
  <si>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</si>
  <si>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</si>
  <si>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</si>
  <si>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</si>
  <si>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</si>
  <si>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</si>
  <si>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</si>
  <si>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</si>
  <si>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</si>
  <si>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</si>
  <si>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</si>
  <si>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</si>
  <si>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</si>
  <si>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</si>
  <si>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</si>
  <si>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</si>
  <si>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</si>
  <si>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</si>
  <si>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</si>
  <si>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</si>
  <si>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</si>
  <si>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</si>
  <si>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</si>
  <si>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</si>
  <si>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</si>
  <si>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</si>
  <si>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</si>
  <si>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</si>
  <si>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</si>
  <si>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</si>
  <si>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</si>
  <si>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</si>
  <si>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</si>
  <si>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</si>
  <si>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</si>
  <si>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</si>
  <si>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</si>
  <si>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</si>
  <si>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</si>
  <si>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</si>
  <si>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</si>
  <si>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</si>
  <si>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</si>
  <si>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</si>
  <si>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</si>
  <si>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</si>
  <si>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</si>
  <si>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</si>
  <si>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</si>
  <si>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</si>
  <si>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</si>
  <si>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</si>
  <si>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</si>
  <si>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</si>
  <si>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</si>
  <si>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</si>
  <si>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</si>
  <si>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</si>
  <si>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</si>
  <si>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</si>
  <si>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</si>
  <si>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</si>
  <si>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</si>
  <si>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</si>
  <si>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</si>
  <si>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</si>
  <si>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</si>
  <si>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</si>
  <si>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</si>
  <si>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</si>
  <si>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</si>
  <si>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</si>
  <si>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</si>
  <si>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</si>
  <si>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</si>
  <si>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</si>
  <si>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</si>
  <si>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</si>
  <si>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</si>
  <si>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</si>
  <si>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</si>
  <si>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</si>
  <si>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</si>
  <si>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</si>
  <si>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</si>
  <si>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</si>
  <si>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</si>
  <si>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</si>
  <si>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</si>
  <si>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</si>
  <si>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</si>
  <si>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</si>
  <si>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</si>
  <si>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</si>
  <si>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</si>
  <si>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</si>
  <si>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</si>
  <si>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</si>
  <si>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</si>
  <si>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</si>
  <si>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</si>
  <si>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</si>
  <si>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</si>
  <si>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</si>
  <si>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</si>
  <si>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</si>
  <si>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</si>
  <si>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</si>
  <si>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</si>
  <si>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</si>
  <si>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</si>
  <si>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</si>
  <si>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</si>
  <si>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</si>
  <si>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</si>
  <si>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</si>
  <si>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</si>
  <si>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</si>
  <si>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</si>
  <si>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</si>
  <si>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</si>
  <si>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</si>
  <si>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</si>
  <si>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</si>
  <si>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</si>
  <si>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</si>
  <si>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</si>
  <si>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</si>
  <si>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</si>
  <si>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</si>
  <si>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</si>
  <si>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</si>
  <si>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</si>
  <si>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</si>
  <si>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</si>
  <si>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</si>
  <si>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</si>
  <si>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</si>
  <si>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</si>
  <si>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</si>
  <si>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</si>
  <si>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</si>
  <si>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</si>
  <si>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</si>
  <si>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</si>
  <si>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</si>
  <si>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</si>
  <si>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</si>
  <si>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</si>
  <si>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</si>
  <si>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</si>
  <si>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</si>
  <si>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</si>
  <si>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</si>
  <si>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</si>
  <si>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</si>
  <si>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</si>
  <si>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</si>
  <si>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</si>
  <si>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</si>
  <si>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</si>
  <si>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</si>
  <si>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</si>
  <si>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</si>
  <si>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</si>
  <si>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</si>
  <si>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</si>
  <si>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</si>
  <si>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</si>
  <si>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</si>
  <si>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</si>
  <si>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</si>
  <si>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</si>
  <si>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</si>
  <si>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</si>
  <si>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</si>
  <si>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</si>
  <si>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</si>
  <si>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</si>
  <si>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</si>
  <si>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</si>
  <si>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</si>
  <si>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</si>
  <si>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</si>
  <si>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</si>
  <si>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</si>
  <si>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</si>
  <si>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</si>
  <si>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</si>
  <si>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</si>
  <si>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</si>
  <si>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</si>
  <si>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</si>
  <si>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</si>
  <si>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</si>
  <si>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</si>
  <si>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</si>
  <si>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</si>
  <si>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</si>
  <si>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</si>
  <si>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</si>
  <si>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</si>
  <si>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</si>
  <si>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</si>
  <si>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</si>
  <si>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</si>
  <si>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</si>
  <si>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</si>
  <si>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</si>
  <si>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</si>
  <si>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</si>
  <si>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</si>
  <si>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</si>
  <si>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</si>
  <si>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</si>
  <si>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</si>
  <si>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</si>
  <si>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</si>
  <si>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</si>
  <si>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</si>
  <si>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</si>
  <si>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</si>
  <si>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</si>
  <si>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</si>
  <si>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</si>
  <si>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</si>
  <si>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</si>
  <si>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</si>
  <si>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</si>
  <si>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</si>
  <si>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</si>
  <si>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</si>
  <si>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</si>
  <si>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</si>
  <si>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</si>
  <si>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</si>
  <si>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</si>
  <si>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</si>
  <si>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</si>
  <si>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</si>
  <si>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</si>
  <si>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</si>
  <si>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</si>
  <si>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</si>
  <si>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</si>
  <si>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</si>
  <si>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</si>
  <si>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</si>
  <si>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</si>
  <si>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</si>
  <si>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</si>
  <si>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</si>
  <si>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</si>
  <si>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</si>
  <si>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</si>
  <si>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</si>
  <si>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</si>
  <si>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</si>
  <si>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</si>
  <si>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</si>
  <si>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</si>
  <si>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</si>
  <si>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</si>
  <si>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</si>
  <si>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</si>
  <si>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</si>
  <si>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</si>
  <si>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</si>
  <si>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</si>
  <si>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</si>
  <si>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</si>
  <si>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</si>
  <si>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</si>
  <si>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</si>
  <si>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</si>
  <si>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</si>
  <si>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</si>
  <si>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</si>
  <si>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</si>
  <si>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</si>
  <si>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</si>
  <si>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</si>
  <si>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</si>
  <si>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</si>
  <si>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</si>
  <si>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</si>
  <si>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</si>
  <si>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</si>
  <si>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</si>
  <si>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</si>
  <si>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</si>
  <si>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</si>
  <si>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</si>
  <si>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</si>
  <si>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</si>
  <si>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</si>
  <si>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</si>
  <si>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</si>
  <si>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</si>
  <si>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</si>
  <si>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</si>
  <si>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</si>
  <si>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</si>
  <si>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</si>
  <si>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</si>
  <si>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</si>
  <si>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</si>
  <si>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</si>
  <si>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</si>
  <si>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</si>
  <si>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</si>
  <si>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</si>
  <si>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</si>
  <si>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</si>
  <si>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</si>
  <si>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</si>
  <si>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</si>
  <si>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</si>
  <si>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</si>
  <si>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</si>
  <si>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</si>
  <si>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</si>
  <si>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</si>
  <si>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</si>
  <si>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</si>
  <si>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</si>
  <si>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</si>
  <si>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</si>
  <si>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</si>
  <si>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</si>
  <si>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</si>
  <si>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</si>
  <si>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</si>
  <si>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</si>
  <si>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</si>
  <si>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</si>
  <si>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</si>
  <si>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</si>
  <si>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</si>
  <si>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</si>
  <si>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</si>
  <si>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</si>
  <si>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</si>
  <si>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</si>
  <si>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</si>
  <si>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</si>
  <si>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</si>
  <si>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</si>
  <si>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</si>
  <si>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</si>
  <si>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</si>
  <si>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</si>
  <si>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</si>
  <si>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</si>
  <si>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</si>
  <si>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</si>
  <si>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</si>
  <si>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</si>
  <si>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</si>
  <si>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</si>
  <si>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</si>
  <si>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</si>
  <si>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</si>
  <si>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</si>
  <si>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</si>
  <si>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</si>
  <si>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</si>
  <si>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</si>
  <si>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</si>
  <si>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</si>
  <si>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</si>
  <si>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</si>
  <si>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</si>
  <si>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</si>
  <si>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</si>
  <si>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</si>
  <si>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</si>
  <si>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</si>
  <si>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</si>
  <si>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</si>
  <si>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</si>
  <si>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</si>
  <si>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</si>
  <si>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</si>
  <si>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</si>
  <si>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</si>
  <si>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</si>
  <si>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</si>
  <si>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</si>
  <si>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</si>
  <si>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</si>
  <si>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</si>
  <si>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</si>
  <si>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</si>
  <si>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</si>
  <si>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</si>
  <si>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</si>
  <si>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</si>
  <si>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</si>
  <si>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</si>
  <si>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</si>
  <si>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</si>
  <si>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</si>
  <si>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</si>
  <si>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</si>
  <si>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</si>
  <si>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</si>
  <si>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</si>
  <si>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</si>
  <si>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</si>
  <si>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</si>
  <si>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</si>
  <si>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</si>
  <si>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</si>
  <si>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</si>
  <si>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</si>
  <si>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</si>
  <si>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</si>
  <si>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</si>
  <si>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</si>
  <si>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</si>
  <si>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</si>
  <si>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</si>
  <si>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</si>
  <si>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</si>
  <si>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</si>
  <si>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</si>
  <si>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</si>
  <si>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</si>
  <si>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</si>
  <si>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</si>
  <si>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</si>
  <si>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</si>
  <si>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</si>
  <si>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</si>
  <si>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</si>
  <si>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</si>
  <si>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</si>
  <si>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</si>
  <si>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</si>
  <si>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</si>
  <si>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</si>
  <si>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</si>
  <si>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</si>
  <si>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</si>
  <si>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</si>
  <si>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</si>
  <si>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</si>
  <si>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</si>
  <si>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</si>
  <si>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</si>
  <si>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</si>
  <si>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</si>
  <si>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</si>
  <si>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</si>
  <si>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</si>
  <si>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</si>
  <si>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</si>
  <si>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</si>
  <si>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</si>
  <si>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</si>
  <si>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</si>
  <si>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</si>
  <si>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</si>
  <si>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</si>
  <si>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</si>
  <si>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</si>
  <si>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</si>
  <si>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</si>
  <si>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</si>
  <si>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</si>
  <si>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</si>
  <si>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</si>
  <si>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</si>
  <si>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</si>
  <si>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</si>
  <si>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</si>
  <si>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</si>
  <si>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</si>
  <si>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</si>
  <si>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</si>
  <si>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</si>
  <si>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</si>
  <si>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</si>
  <si>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</si>
  <si>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</si>
  <si>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</si>
  <si>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</si>
  <si>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</si>
  <si>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</si>
  <si>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</si>
  <si>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</si>
  <si>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</si>
  <si>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</si>
  <si>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</si>
  <si>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</si>
  <si>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</si>
  <si>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</si>
  <si>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</si>
  <si>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</si>
  <si>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</si>
  <si>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</si>
  <si>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</si>
  <si>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</si>
  <si>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</si>
  <si>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</si>
  <si>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</si>
  <si>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</si>
  <si>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</si>
  <si>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</si>
  <si>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</si>
  <si>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</si>
  <si>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</si>
  <si>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</si>
  <si>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</si>
  <si>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</si>
  <si>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</si>
  <si>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</si>
  <si>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</si>
  <si>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</si>
  <si>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</si>
  <si>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</si>
  <si>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</si>
  <si>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</si>
  <si>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</si>
  <si>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</si>
  <si>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</si>
  <si>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</si>
  <si>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</si>
  <si>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</si>
  <si>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</si>
  <si>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</si>
  <si>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</si>
  <si>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</si>
  <si>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</si>
  <si>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</si>
  <si>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</si>
  <si>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</si>
  <si>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</si>
  <si>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</si>
  <si>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</si>
  <si>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</si>
  <si>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</si>
  <si>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</si>
  <si>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</si>
  <si>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</si>
  <si>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</si>
  <si>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</si>
  <si>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</si>
  <si>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</si>
  <si>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</si>
  <si>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</si>
  <si>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</si>
  <si>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</si>
  <si>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</si>
  <si>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</si>
  <si>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</si>
  <si>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</si>
  <si>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</si>
  <si>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</si>
  <si>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</si>
  <si>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</si>
  <si>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</si>
  <si>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</si>
  <si>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</si>
  <si>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</si>
  <si>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</si>
  <si>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</si>
  <si>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</si>
  <si>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</si>
  <si>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</si>
  <si>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</si>
  <si>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</si>
  <si>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</si>
  <si>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</si>
  <si>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</si>
  <si>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</si>
  <si>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</si>
  <si>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</si>
  <si>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</si>
  <si>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</si>
  <si>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</si>
  <si>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</si>
  <si>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</si>
  <si>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</si>
  <si>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</si>
  <si>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</si>
  <si>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</si>
  <si>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</si>
  <si>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</si>
  <si>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</si>
  <si>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</si>
  <si>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</si>
  <si>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</si>
  <si>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</si>
  <si>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</si>
  <si>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</si>
  <si>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</si>
  <si>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</si>
  <si>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</si>
  <si>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</si>
  <si>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</si>
  <si>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</si>
  <si>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</si>
  <si>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</si>
  <si>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</si>
  <si>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</si>
  <si>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</si>
  <si>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</si>
  <si>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</si>
  <si>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</si>
  <si>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</si>
  <si>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</si>
  <si>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</si>
  <si>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</si>
  <si>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</si>
  <si>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</si>
  <si>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</si>
  <si>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</si>
  <si>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</si>
  <si>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</si>
  <si>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</si>
  <si>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</si>
  <si>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</si>
  <si>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</si>
  <si>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</si>
  <si>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</si>
  <si>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</si>
  <si>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</si>
  <si>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</si>
  <si>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</si>
  <si>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</si>
  <si>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</si>
  <si>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</si>
  <si>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</si>
  <si>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</si>
  <si>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</si>
  <si>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</si>
  <si>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</si>
  <si>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</si>
  <si>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</si>
  <si>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</si>
  <si>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</si>
  <si>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</si>
  <si>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</si>
  <si>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</si>
  <si>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</si>
  <si>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</si>
  <si>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</si>
  <si>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</si>
  <si>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</si>
  <si>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</si>
  <si>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</si>
  <si>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</si>
  <si>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</si>
  <si>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</si>
  <si>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</si>
  <si>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</si>
  <si>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</si>
  <si>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</si>
  <si>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</si>
  <si>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</si>
  <si>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</si>
  <si>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</si>
  <si>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</si>
  <si>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</si>
  <si>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</si>
  <si>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</si>
  <si>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</si>
  <si>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</si>
  <si>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</si>
  <si>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</si>
  <si>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</si>
  <si>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</si>
  <si>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</si>
  <si>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</si>
  <si>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</si>
  <si>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</si>
  <si>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</si>
  <si>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</si>
  <si>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</si>
  <si>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</si>
  <si>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</si>
  <si>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</si>
  <si>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</si>
  <si>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</si>
  <si>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</si>
  <si>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</si>
  <si>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</si>
  <si>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</si>
  <si>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</si>
  <si>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</si>
  <si>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</si>
  <si>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</si>
  <si>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</si>
  <si>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</si>
  <si>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</si>
  <si>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</si>
  <si>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</si>
  <si>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</si>
  <si>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</si>
  <si>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</si>
  <si>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</si>
  <si>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</si>
  <si>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</si>
  <si>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</si>
  <si>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</si>
  <si>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</si>
  <si>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</si>
  <si>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</si>
  <si>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</si>
  <si>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</si>
  <si>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</si>
  <si>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</si>
  <si>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</si>
  <si>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</si>
  <si>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</si>
  <si>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</si>
  <si>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</si>
  <si>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</si>
  <si>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</si>
  <si>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</si>
  <si>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</si>
  <si>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</si>
  <si>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</si>
  <si>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</si>
  <si>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</si>
  <si>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</si>
  <si>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</si>
  <si>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</si>
  <si>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</si>
  <si>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</si>
  <si>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</si>
  <si>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</si>
  <si>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</si>
  <si>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</si>
  <si>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</si>
  <si>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</si>
  <si>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</si>
  <si>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</si>
  <si>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</si>
  <si>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</si>
  <si>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</si>
  <si>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</si>
  <si>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</si>
  <si>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</si>
  <si>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</si>
  <si>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</si>
  <si>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</si>
  <si>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</si>
  <si>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</si>
  <si>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</si>
  <si>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</si>
  <si>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</si>
  <si>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</si>
  <si>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</si>
  <si>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</si>
  <si>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</si>
  <si>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</si>
  <si>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</si>
  <si>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</si>
  <si>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</si>
  <si>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</si>
  <si>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</si>
  <si>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</si>
  <si>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</si>
  <si>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</si>
  <si>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</si>
  <si>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</si>
  <si>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</si>
  <si>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</si>
  <si>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</si>
  <si>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</si>
  <si>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</si>
  <si>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</si>
  <si>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</si>
  <si>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</si>
  <si>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</si>
  <si>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</si>
  <si>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</si>
  <si>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</si>
  <si>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</si>
  <si>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</si>
  <si>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</si>
  <si>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</si>
  <si>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</si>
  <si>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</si>
  <si>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</si>
  <si>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</si>
  <si>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</si>
  <si>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</si>
  <si>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</si>
  <si>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</si>
  <si>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</si>
  <si>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</si>
  <si>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</si>
  <si>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</si>
  <si>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</si>
  <si>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</si>
  <si>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</si>
  <si>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</si>
  <si>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</si>
  <si>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</si>
  <si>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</si>
  <si>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</si>
  <si>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</si>
  <si>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</si>
  <si>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</si>
  <si>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</si>
  <si>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</si>
  <si>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</si>
  <si>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</si>
  <si>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</si>
  <si>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</si>
  <si>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</si>
  <si>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</si>
  <si>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</si>
  <si>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</si>
  <si>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</si>
  <si>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</si>
  <si>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</si>
  <si>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</si>
  <si>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</si>
  <si>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</si>
  <si>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</si>
  <si>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</si>
  <si>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</si>
  <si>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</si>
  <si>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</si>
  <si>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</si>
  <si>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</si>
  <si>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</si>
  <si>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</si>
  <si>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</si>
  <si>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</si>
  <si>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</si>
  <si>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</si>
  <si>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</si>
  <si>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</si>
  <si>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</si>
  <si>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</si>
  <si>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</si>
  <si>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</si>
  <si>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</si>
  <si>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</si>
  <si>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</si>
  <si>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</si>
  <si>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</si>
  <si>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</si>
  <si>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</si>
  <si>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</si>
  <si>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</si>
  <si>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</si>
  <si>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</si>
  <si>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</si>
  <si>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</si>
  <si>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</si>
  <si>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</si>
  <si>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</si>
  <si>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</si>
  <si>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</si>
  <si>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</si>
  <si>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</si>
  <si>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</si>
  <si>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</si>
  <si>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</si>
  <si>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</si>
  <si>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</si>
  <si>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</si>
  <si>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</si>
  <si>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</si>
  <si>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</si>
  <si>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</si>
  <si>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</si>
  <si>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</si>
  <si>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</si>
  <si>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</si>
  <si>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</si>
  <si>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</si>
  <si>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</si>
  <si>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</si>
  <si>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</si>
  <si>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</si>
  <si>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</si>
  <si>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</si>
  <si>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</si>
  <si>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</si>
  <si>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</si>
  <si>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</si>
  <si>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</si>
  <si>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</si>
  <si>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</si>
  <si>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</si>
  <si>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</si>
  <si>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</si>
  <si>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</si>
  <si>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</si>
  <si>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</si>
  <si>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</si>
  <si>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</si>
  <si>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</si>
  <si>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</si>
  <si>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</si>
  <si>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</si>
  <si>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</si>
  <si>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</si>
  <si>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</si>
  <si>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</si>
  <si>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</si>
  <si>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</si>
  <si>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</si>
  <si>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</si>
  <si>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</si>
  <si>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</si>
  <si>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</si>
  <si>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</si>
  <si>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</si>
  <si>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</si>
  <si>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</si>
  <si>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</si>
  <si>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</si>
  <si>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</si>
  <si>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</si>
  <si>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</si>
  <si>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</si>
  <si>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</si>
  <si>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</si>
  <si>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</si>
  <si>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</si>
  <si>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</si>
  <si>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</si>
  <si>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</si>
  <si>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</si>
  <si>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</si>
  <si>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</si>
  <si>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</si>
  <si>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</si>
  <si>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</si>
  <si>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</si>
  <si>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</si>
  <si>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</si>
  <si>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</si>
  <si>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</si>
  <si>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</si>
  <si>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</si>
  <si>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</si>
  <si>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</si>
  <si>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</si>
  <si>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</si>
  <si>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</si>
  <si>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</si>
  <si>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</si>
  <si>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</si>
  <si>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</si>
  <si>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</si>
  <si>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</si>
  <si>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</si>
  <si>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</si>
  <si>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</si>
  <si>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</si>
  <si>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</si>
  <si>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</si>
  <si>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</si>
  <si>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</si>
  <si>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</si>
  <si>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</si>
  <si>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</si>
  <si>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</si>
  <si>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</si>
  <si>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</si>
  <si>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</si>
  <si>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</si>
  <si>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</si>
  <si>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</si>
  <si>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</si>
  <si>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</si>
  <si>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</si>
  <si>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</si>
  <si>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</si>
  <si>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</si>
  <si>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</si>
  <si>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</si>
  <si>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</si>
  <si>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</si>
  <si>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</si>
  <si>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</si>
  <si>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</si>
  <si>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</si>
  <si>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</si>
  <si>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</si>
  <si>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</si>
  <si>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</si>
  <si>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</si>
  <si>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</si>
  <si>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</si>
  <si>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</si>
  <si>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</si>
  <si>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</si>
  <si>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</si>
  <si>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</si>
  <si>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</si>
  <si>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</si>
  <si>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</si>
  <si>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</si>
  <si>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</si>
  <si>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</si>
  <si>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</si>
  <si>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</si>
  <si>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</si>
  <si>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</si>
  <si>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</si>
  <si>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</si>
  <si>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</si>
  <si>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</si>
  <si>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</si>
  <si>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</si>
  <si>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</si>
  <si>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</si>
  <si>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</si>
  <si>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</si>
  <si>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</si>
  <si>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</si>
  <si>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</si>
  <si>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</si>
  <si>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</si>
  <si>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</si>
  <si>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</si>
  <si>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</si>
  <si>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</si>
  <si>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</si>
  <si>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</si>
  <si>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</si>
  <si>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</si>
  <si>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</si>
  <si>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</si>
  <si>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</si>
  <si>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</si>
  <si>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</si>
  <si>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</si>
  <si>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</si>
  <si>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</si>
  <si>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</si>
  <si>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</si>
  <si>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</si>
  <si>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</si>
  <si>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</si>
  <si>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</si>
  <si>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</si>
  <si>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</si>
  <si>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</si>
  <si>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</si>
  <si>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</si>
  <si>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</si>
  <si>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</si>
  <si>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</si>
  <si>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</si>
  <si>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</si>
  <si>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</si>
  <si>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</si>
  <si>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</si>
  <si>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</si>
  <si>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</si>
  <si>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</si>
  <si>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</si>
  <si>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</si>
  <si>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</si>
  <si>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</si>
  <si>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</si>
  <si>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</si>
  <si>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</si>
  <si>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</si>
  <si>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</si>
  <si>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</si>
  <si>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</si>
  <si>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</si>
  <si>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</si>
  <si>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</si>
  <si>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</si>
  <si>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</si>
  <si>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</si>
  <si>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</si>
  <si>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</si>
  <si>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</si>
  <si>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</si>
  <si>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</si>
  <si>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</si>
  <si>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</si>
  <si>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</si>
  <si>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</si>
  <si>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</si>
  <si>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</si>
  <si>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</si>
  <si>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</si>
  <si>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</si>
  <si>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</si>
  <si>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</si>
  <si>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</si>
  <si>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</si>
  <si>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</si>
  <si>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</si>
  <si>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</si>
  <si>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</si>
  <si>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</si>
  <si>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</si>
  <si>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</si>
  <si>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</si>
  <si>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</si>
  <si>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</si>
  <si>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</si>
  <si>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</si>
  <si>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</si>
  <si>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</si>
  <si>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</si>
  <si>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</si>
  <si>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</si>
  <si>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</si>
  <si>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</si>
  <si>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</si>
  <si>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</si>
  <si>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</si>
  <si>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</si>
  <si>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</si>
  <si>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</si>
  <si>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</si>
  <si>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</si>
  <si>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</si>
  <si>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</si>
  <si>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</si>
  <si>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</si>
  <si>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</si>
  <si>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</si>
  <si>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</si>
  <si>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</si>
  <si>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</si>
  <si>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</si>
  <si>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</si>
  <si>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</si>
  <si>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</si>
  <si>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</si>
  <si>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</si>
  <si>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</si>
  <si>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</si>
  <si>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</si>
  <si>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</si>
  <si>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</si>
  <si>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</si>
  <si>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</si>
  <si>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</si>
  <si>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</si>
  <si>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</si>
  <si>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</si>
  <si>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</si>
  <si>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</si>
  <si>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</si>
  <si>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</si>
  <si>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</si>
  <si>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</si>
  <si>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</si>
  <si>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</si>
  <si>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</si>
  <si>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</si>
  <si>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</si>
  <si>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</si>
  <si>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</si>
  <si>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</si>
  <si>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</si>
  <si>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</si>
  <si>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</si>
  <si>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</si>
  <si>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</si>
  <si>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</si>
  <si>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</si>
  <si>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</si>
  <si>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</si>
  <si>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</si>
  <si>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</si>
  <si>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</si>
  <si>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</si>
  <si>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</si>
  <si>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</si>
  <si>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</si>
  <si>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</si>
  <si>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</si>
  <si>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</si>
  <si>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</si>
  <si>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</si>
  <si>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</si>
  <si>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</si>
  <si>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</si>
  <si>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</si>
  <si>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</si>
  <si>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</si>
  <si>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</si>
  <si>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</si>
  <si>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</si>
  <si>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</si>
  <si>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</si>
  <si>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</si>
  <si>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</si>
  <si>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</si>
  <si>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</si>
  <si>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</si>
  <si>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</si>
  <si>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</si>
  <si>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</si>
  <si>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</si>
  <si>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</si>
  <si>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</si>
  <si>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</si>
  <si>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</si>
  <si>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</si>
  <si>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</si>
  <si>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</si>
  <si>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</si>
  <si>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</si>
  <si>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</si>
  <si>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</si>
  <si>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</si>
  <si>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</si>
  <si>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</si>
  <si>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</si>
  <si>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</si>
  <si>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</si>
  <si>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</si>
  <si>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</si>
  <si>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</si>
  <si>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</si>
  <si>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</si>
  <si>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</si>
  <si>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</si>
  <si>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</si>
  <si>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</si>
  <si>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</si>
  <si>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</si>
  <si>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</si>
  <si>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</si>
  <si>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</si>
  <si>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</si>
  <si>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</si>
  <si>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</si>
  <si>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</si>
  <si>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</si>
  <si>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</si>
  <si>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</si>
  <si>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</si>
  <si>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</si>
  <si>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</si>
  <si>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</si>
  <si>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</si>
  <si>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</si>
  <si>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</si>
  <si>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</si>
  <si>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</si>
  <si>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</si>
  <si>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</si>
  <si>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</si>
  <si>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</si>
  <si>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</si>
  <si>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</si>
  <si>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</si>
  <si>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</si>
  <si>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</si>
  <si>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</si>
  <si>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</si>
  <si>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</si>
  <si>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</si>
  <si>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</si>
  <si>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</si>
  <si>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</si>
  <si>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</si>
  <si>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</si>
  <si>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</si>
  <si>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</si>
  <si>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</si>
  <si>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</si>
  <si>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</si>
  <si>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</si>
  <si>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</si>
  <si>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</si>
  <si>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</si>
  <si>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</si>
  <si>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</si>
  <si>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</si>
  <si>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</si>
  <si>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</si>
  <si>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</si>
  <si>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</si>
  <si>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</si>
  <si>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</si>
  <si>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</si>
  <si>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</si>
  <si>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</si>
  <si>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</si>
  <si>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</si>
  <si>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</si>
  <si>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</si>
  <si>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</si>
  <si>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</si>
  <si>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</si>
  <si>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</si>
  <si>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</si>
  <si>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</si>
  <si>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</si>
  <si>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</si>
  <si>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</si>
  <si>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</si>
  <si>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</si>
  <si>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</si>
  <si>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</si>
  <si>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</si>
  <si>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</si>
  <si>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</si>
  <si>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</si>
  <si>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</si>
  <si>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</si>
  <si>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</si>
  <si>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</si>
  <si>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</si>
  <si>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</si>
  <si>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</si>
  <si>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</si>
  <si>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</si>
  <si>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</si>
  <si>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</si>
  <si>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</si>
  <si>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</si>
  <si>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</si>
  <si>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</si>
  <si>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</si>
  <si>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</si>
  <si>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</si>
  <si>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</si>
  <si>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</si>
  <si>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</si>
  <si>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</si>
  <si>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</si>
  <si>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</si>
  <si>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</si>
  <si>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</si>
  <si>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</si>
  <si>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</si>
  <si>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</si>
  <si>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</si>
  <si>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</si>
  <si>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</si>
  <si>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</si>
  <si>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</si>
  <si>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</si>
  <si>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</si>
  <si>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</si>
  <si>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</si>
  <si>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</si>
  <si>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</si>
  <si>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</si>
  <si>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</si>
  <si>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</si>
  <si>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</si>
  <si>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</si>
  <si>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</si>
  <si>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</si>
  <si>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</si>
  <si>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</si>
  <si>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</si>
  <si>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</si>
  <si>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</si>
  <si>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</si>
  <si>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</si>
  <si>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</si>
  <si>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</si>
  <si>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</si>
  <si>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</si>
  <si>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</si>
  <si>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</si>
  <si>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</si>
  <si>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</si>
  <si>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</si>
  <si>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</si>
  <si>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</si>
  <si>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</si>
  <si>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</si>
  <si>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</si>
  <si>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</si>
  <si>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</si>
  <si>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</si>
  <si>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</si>
  <si>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</si>
  <si>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</si>
  <si>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</si>
  <si>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</si>
  <si>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</si>
  <si>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</si>
  <si>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</si>
  <si>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</si>
  <si>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</si>
  <si>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</si>
  <si>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</si>
  <si>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</si>
  <si>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</si>
  <si>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</si>
  <si>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</si>
  <si>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</si>
  <si>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</si>
  <si>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</si>
  <si>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</si>
  <si>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</si>
  <si>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</si>
  <si>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</si>
  <si>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</si>
  <si>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</si>
  <si>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</si>
  <si>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</si>
  <si>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</si>
  <si>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</si>
  <si>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</si>
  <si>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</si>
  <si>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</si>
  <si>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</si>
  <si>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</si>
  <si>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</si>
  <si>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</si>
  <si>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</si>
  <si>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</si>
  <si>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</si>
  <si>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</si>
  <si>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</si>
  <si>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</si>
  <si>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</si>
  <si>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</si>
  <si>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</si>
  <si>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</si>
  <si>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</si>
  <si>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</si>
  <si>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</si>
  <si>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</si>
  <si>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</si>
  <si>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</si>
  <si>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</si>
  <si>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</si>
  <si>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</si>
  <si>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</si>
  <si>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</si>
  <si>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</si>
  <si>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</si>
  <si>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</si>
  <si>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</si>
  <si>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</si>
  <si>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</si>
  <si>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</si>
  <si>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</si>
  <si>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</si>
  <si>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</si>
  <si>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</si>
  <si>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</si>
  <si>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</si>
  <si>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</si>
  <si>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</si>
  <si>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</si>
  <si>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</si>
  <si>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</si>
  <si>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</si>
  <si>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</si>
  <si>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</si>
  <si>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</si>
  <si>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</si>
  <si>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</si>
  <si>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</si>
  <si>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</si>
  <si>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</si>
  <si>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</si>
  <si>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</si>
  <si>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</si>
  <si>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</si>
  <si>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</si>
  <si>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</si>
  <si>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</si>
  <si>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</si>
  <si>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</si>
  <si>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</si>
  <si>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</si>
  <si>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</si>
  <si>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</si>
  <si>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</si>
  <si>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</si>
  <si>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</si>
  <si>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</si>
  <si>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</si>
  <si>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</si>
  <si>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</si>
  <si>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</si>
  <si>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</si>
  <si>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</si>
  <si>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</si>
  <si>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</si>
  <si>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</si>
  <si>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</si>
  <si>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</si>
  <si>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</si>
  <si>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</si>
  <si>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</si>
  <si>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</si>
  <si>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</si>
  <si>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</si>
  <si>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</si>
  <si>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</si>
  <si>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</si>
  <si>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</si>
  <si>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</si>
  <si>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</si>
  <si>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</si>
  <si>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</si>
  <si>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</si>
  <si>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</si>
  <si>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</si>
  <si>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</si>
  <si>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</si>
  <si>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</si>
  <si>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</si>
  <si>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</si>
  <si>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</si>
  <si>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</si>
  <si>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</si>
  <si>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</si>
  <si>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</si>
  <si>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</si>
  <si>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</si>
  <si>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</si>
  <si>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</si>
  <si>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</si>
  <si>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</si>
  <si>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</si>
  <si>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</si>
  <si>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</si>
  <si>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</si>
  <si>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</si>
  <si>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</si>
  <si>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</si>
  <si>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</si>
  <si>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</si>
  <si>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</si>
  <si>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</si>
  <si>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</si>
  <si>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</si>
  <si>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</si>
  <si>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</si>
  <si>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</si>
  <si>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</si>
  <si>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</si>
  <si>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</si>
  <si>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</si>
  <si>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</si>
  <si>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</si>
  <si>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</si>
  <si>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</si>
  <si>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</si>
  <si>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</si>
  <si>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</si>
  <si>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</si>
  <si>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</si>
  <si>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</si>
  <si>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</si>
  <si>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</si>
  <si>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</si>
  <si>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</si>
  <si>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</si>
  <si>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</si>
  <si>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</si>
  <si>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</si>
  <si>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</si>
  <si>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</si>
  <si>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</si>
  <si>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</si>
  <si>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</si>
  <si>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</si>
  <si>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</si>
  <si>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</si>
  <si>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</si>
  <si>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</si>
  <si>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</si>
  <si>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</si>
  <si>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</si>
  <si>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</si>
  <si>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</si>
  <si>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</si>
  <si>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</si>
  <si>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</si>
  <si>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</si>
  <si>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</si>
  <si>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</si>
  <si>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</si>
  <si>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</si>
  <si>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</si>
  <si>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</si>
  <si>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</si>
  <si>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</si>
  <si>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</si>
  <si>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</si>
  <si>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</si>
  <si>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</si>
  <si>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</si>
  <si>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</si>
  <si>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</si>
  <si>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</si>
  <si>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</si>
  <si>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</si>
  <si>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</si>
  <si>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</si>
  <si>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</si>
  <si>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</si>
  <si>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</si>
  <si>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</si>
  <si>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</si>
  <si>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</si>
  <si>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</si>
  <si>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</si>
  <si>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</si>
  <si>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</si>
  <si>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</si>
  <si>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</si>
  <si>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</si>
  <si>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</si>
  <si>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</si>
  <si>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</si>
  <si>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</si>
  <si>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</si>
  <si>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</si>
  <si>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</si>
  <si>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</si>
  <si>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</si>
  <si>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</si>
  <si>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</si>
  <si>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</si>
  <si>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</si>
  <si>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</si>
  <si>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</si>
  <si>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</si>
  <si>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</si>
  <si>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</si>
  <si>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</si>
  <si>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</si>
  <si>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</si>
  <si>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</si>
  <si>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</si>
  <si>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</si>
  <si>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</si>
  <si>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</si>
  <si>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</si>
  <si>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</si>
  <si>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</si>
  <si>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</si>
  <si>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</si>
  <si>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</si>
  <si>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</si>
  <si>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</si>
  <si>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</si>
  <si>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</si>
  <si>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</si>
  <si>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</si>
  <si>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</si>
  <si>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</si>
  <si>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</si>
  <si>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</si>
  <si>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</si>
  <si>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</si>
  <si>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</si>
  <si>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</si>
  <si>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</si>
  <si>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</si>
  <si>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</si>
  <si>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</si>
  <si>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</si>
  <si>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</si>
  <si>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</si>
  <si>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</si>
  <si>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</si>
  <si>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</si>
  <si>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</si>
  <si>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</si>
  <si>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</si>
  <si>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</si>
  <si>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</si>
  <si>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</si>
  <si>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</si>
  <si>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</si>
  <si>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</si>
  <si>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</si>
  <si>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</si>
  <si>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</si>
  <si>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</si>
  <si>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</si>
  <si>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</si>
  <si>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</si>
  <si>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</si>
  <si>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</si>
  <si>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</si>
  <si>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</si>
  <si>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</si>
  <si>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</si>
  <si>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</si>
  <si>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</si>
  <si>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</si>
  <si>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</si>
  <si>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</si>
  <si>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</si>
  <si>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</si>
  <si>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</si>
  <si>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</si>
  <si>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</si>
  <si>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</si>
  <si>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</si>
  <si>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</si>
  <si>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</si>
  <si>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</si>
  <si>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</si>
  <si>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</si>
  <si>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</si>
  <si>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</si>
  <si>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</si>
  <si>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</si>
  <si>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</si>
  <si>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</si>
  <si>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</si>
  <si>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</si>
  <si>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</si>
  <si>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</si>
  <si>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</si>
  <si>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</si>
  <si>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</si>
  <si>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</si>
  <si>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</si>
  <si>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</si>
  <si>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</si>
  <si>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</si>
  <si>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</si>
  <si>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</si>
  <si>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</si>
  <si>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</si>
  <si>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</si>
  <si>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</si>
  <si>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</si>
  <si>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</si>
  <si>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</si>
  <si>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</si>
  <si>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</si>
  <si>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</si>
  <si>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</si>
  <si>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</si>
  <si>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</si>
  <si>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</si>
  <si>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</si>
  <si>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</si>
  <si>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</si>
  <si>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</si>
  <si>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</si>
  <si>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</si>
  <si>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</si>
  <si>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</si>
  <si>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</si>
  <si>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</si>
  <si>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</si>
  <si>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</si>
  <si>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</si>
  <si>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</si>
  <si>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</si>
  <si>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</si>
  <si>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</si>
  <si>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</si>
  <si>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</si>
  <si>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</si>
  <si>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</si>
  <si>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</si>
  <si>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</si>
  <si>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</si>
  <si>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</si>
  <si>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</si>
  <si>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</si>
  <si>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</si>
  <si>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</si>
  <si>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</si>
  <si>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</si>
  <si>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</si>
  <si>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</si>
  <si>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</si>
  <si>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</si>
  <si>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</si>
  <si>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</si>
  <si>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</si>
  <si>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</si>
  <si>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</si>
  <si>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</si>
  <si>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</si>
  <si>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</si>
  <si>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</si>
  <si>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</si>
  <si>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</si>
  <si>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</si>
  <si>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</si>
  <si>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</si>
  <si>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</si>
  <si>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</si>
  <si>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</si>
  <si>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</si>
  <si>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</si>
  <si>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</si>
  <si>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</si>
  <si>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</si>
  <si>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</si>
  <si>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</si>
  <si>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</si>
  <si>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</si>
  <si>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</si>
  <si>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</si>
  <si>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</si>
  <si>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</si>
  <si>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</si>
  <si>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</si>
  <si>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</si>
  <si>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</si>
  <si>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</si>
  <si>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</si>
  <si>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</si>
  <si>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</si>
  <si>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</si>
  <si>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</si>
  <si>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</si>
  <si>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</si>
  <si>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</si>
  <si>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</si>
  <si>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</si>
  <si>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</si>
  <si>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</si>
  <si>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</si>
  <si>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</si>
  <si>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</si>
  <si>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</si>
  <si>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</si>
  <si>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</si>
  <si>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</si>
  <si>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</si>
  <si>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</si>
  <si>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</si>
  <si>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</si>
  <si>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</si>
  <si>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</si>
  <si>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</si>
  <si>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</si>
  <si>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</si>
  <si>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</si>
  <si>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</si>
  <si>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</si>
  <si>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</si>
  <si>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</si>
  <si>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</si>
  <si>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</si>
  <si>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</si>
  <si>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</si>
  <si>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</si>
  <si>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</si>
  <si>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</si>
  <si>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</si>
  <si>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</si>
  <si>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</si>
  <si>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</si>
  <si>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</si>
  <si>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</si>
  <si>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</si>
  <si>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</si>
  <si>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</si>
  <si>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</si>
  <si>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</si>
  <si>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</si>
  <si>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</si>
  <si>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</si>
  <si>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</si>
  <si>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</si>
  <si>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</si>
  <si>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</si>
  <si>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</si>
  <si>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</si>
  <si>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</si>
  <si>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</si>
  <si>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</si>
  <si>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</si>
  <si>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</si>
  <si>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</si>
  <si>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</si>
  <si>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</si>
  <si>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</si>
  <si>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</si>
  <si>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</si>
  <si>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</si>
  <si>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</si>
  <si>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</si>
  <si>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</si>
  <si>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</si>
  <si>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</si>
  <si>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</si>
  <si>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</si>
  <si>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</si>
  <si>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</si>
  <si>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</si>
  <si>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</si>
  <si>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</si>
  <si>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</si>
  <si>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</si>
  <si>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</si>
  <si>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</si>
  <si>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</si>
  <si>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</si>
  <si>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</si>
  <si>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</si>
  <si>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</si>
  <si>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</si>
  <si>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</si>
  <si>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</si>
  <si>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</si>
  <si>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</si>
  <si>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</si>
  <si>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</si>
  <si>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</si>
  <si>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</si>
  <si>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</si>
  <si>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</si>
  <si>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</si>
  <si>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</si>
  <si>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</si>
  <si>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</si>
  <si>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</si>
  <si>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</si>
  <si>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</si>
  <si>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</si>
  <si>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</si>
  <si>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</si>
  <si>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</si>
  <si>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</si>
  <si>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</si>
  <si>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</si>
  <si>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</si>
  <si>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</si>
  <si>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</si>
  <si>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</si>
  <si>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</si>
  <si>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</si>
  <si>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</si>
  <si>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</si>
  <si>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</si>
  <si>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</si>
  <si>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</si>
  <si>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</si>
  <si>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</si>
  <si>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</si>
  <si>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</si>
  <si>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</si>
  <si>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</si>
  <si>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</si>
  <si>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</si>
  <si>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</si>
  <si>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</si>
  <si>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</si>
  <si>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</si>
  <si>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</si>
  <si>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</si>
  <si>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</si>
  <si>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</si>
  <si>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</si>
  <si>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</si>
  <si>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</si>
  <si>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</si>
  <si>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</si>
  <si>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</si>
  <si>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</si>
  <si>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</si>
  <si>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</si>
  <si>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</si>
  <si>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</si>
  <si>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</si>
  <si>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</si>
  <si>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</si>
  <si>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</si>
  <si>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</si>
  <si>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</si>
  <si>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</si>
  <si>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</si>
  <si>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</si>
  <si>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</si>
  <si>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</si>
  <si>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</si>
  <si>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</si>
  <si>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</si>
  <si>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</si>
  <si>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</si>
  <si>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</si>
  <si>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</si>
  <si>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</si>
  <si>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</si>
  <si>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</si>
  <si>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</si>
  <si>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</si>
  <si>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</si>
  <si>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</si>
  <si>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</si>
  <si>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</si>
  <si>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</si>
  <si>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</si>
  <si>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</si>
  <si>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</si>
  <si>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</si>
  <si>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</si>
  <si>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</si>
  <si>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</si>
  <si>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</si>
  <si>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</si>
  <si>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</si>
  <si>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</si>
  <si>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</si>
  <si>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</si>
  <si>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</si>
  <si>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</si>
  <si>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</si>
  <si>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</si>
  <si>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</si>
  <si>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</si>
  <si>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</si>
  <si>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</si>
  <si>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</si>
  <si>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</si>
  <si>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</si>
  <si>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</si>
  <si>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</si>
  <si>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</si>
  <si>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</si>
  <si>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</si>
  <si>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</si>
  <si>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</si>
  <si>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</si>
  <si>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</si>
  <si>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</si>
  <si>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</si>
  <si>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</si>
  <si>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</si>
  <si>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</si>
  <si>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</si>
  <si>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</si>
  <si>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</si>
  <si>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</si>
  <si>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</si>
  <si>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</si>
  <si>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</si>
  <si>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</si>
  <si>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</si>
  <si>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</si>
  <si>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</si>
  <si>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</si>
  <si>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</si>
  <si>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</si>
  <si>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</si>
  <si>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</si>
  <si>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</si>
  <si>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</si>
  <si>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</si>
  <si>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</si>
  <si>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</si>
  <si>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</si>
  <si>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</si>
  <si>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</si>
  <si>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</si>
  <si>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</si>
  <si>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</si>
  <si>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</si>
  <si>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</si>
  <si>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</si>
  <si>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</si>
  <si>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</si>
  <si>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</si>
  <si>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</si>
  <si>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</si>
  <si>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</si>
  <si>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</si>
  <si>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</si>
  <si>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</si>
  <si>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</si>
  <si>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</si>
  <si>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</si>
  <si>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</si>
  <si>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</si>
  <si>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</si>
  <si>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</si>
  <si>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</si>
  <si>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</si>
  <si>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</si>
  <si>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</si>
  <si>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</si>
  <si>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</si>
  <si>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</si>
  <si>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</si>
  <si>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</si>
  <si>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</si>
  <si>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</si>
  <si>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</si>
  <si>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</si>
  <si>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</si>
  <si>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</si>
  <si>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</si>
  <si>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</si>
  <si>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</si>
  <si>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</si>
  <si>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</si>
  <si>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</si>
  <si>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</si>
  <si>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</si>
  <si>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</si>
  <si>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</si>
  <si>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</si>
  <si>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</si>
  <si>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</si>
  <si>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</si>
  <si>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</si>
  <si>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</si>
  <si>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</si>
  <si>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</si>
  <si>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</si>
  <si>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</si>
  <si>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</si>
  <si>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</si>
  <si>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</si>
  <si>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</si>
  <si>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</si>
  <si>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</si>
  <si>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</si>
  <si>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</si>
  <si>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</si>
  <si>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</si>
  <si>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</si>
  <si>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</si>
  <si>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</si>
  <si>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</si>
  <si>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</si>
  <si>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</si>
  <si>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</si>
  <si>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</si>
  <si>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</si>
  <si>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</si>
  <si>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</si>
  <si>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</si>
  <si>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</si>
  <si>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</si>
  <si>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</si>
  <si>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</si>
  <si>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</si>
  <si>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</si>
  <si>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</si>
  <si>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</si>
  <si>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</si>
  <si>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</si>
  <si>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</si>
  <si>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</si>
  <si>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</si>
  <si>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</si>
  <si>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</si>
  <si>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</si>
  <si>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</si>
  <si>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</si>
  <si>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</si>
  <si>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</si>
  <si>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</si>
  <si>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</si>
  <si>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</si>
  <si>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</si>
  <si>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</si>
  <si>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</si>
  <si>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</si>
  <si>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</si>
  <si>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</si>
  <si>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</si>
  <si>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</si>
  <si>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</si>
  <si>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</si>
  <si>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</si>
  <si>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</si>
  <si>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</si>
  <si>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</si>
  <si>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</si>
  <si>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</si>
  <si>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</si>
  <si>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</si>
  <si>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</si>
  <si>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</si>
  <si>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</si>
  <si>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</si>
  <si>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</si>
  <si>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</si>
  <si>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</si>
  <si>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</si>
  <si>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</si>
  <si>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</si>
  <si>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</si>
  <si>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</si>
  <si>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</si>
  <si>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</si>
  <si>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</si>
  <si>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</si>
  <si>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</si>
  <si>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</si>
  <si>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</si>
  <si>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</si>
  <si>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</si>
  <si>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</si>
  <si>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</si>
  <si>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</si>
  <si>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</si>
  <si>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</si>
  <si>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</si>
  <si>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</si>
  <si>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</si>
  <si>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</si>
  <si>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</si>
  <si>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</si>
  <si>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</si>
  <si>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</si>
  <si>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</si>
  <si>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</si>
  <si>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</si>
  <si>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</si>
  <si>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</si>
  <si>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</si>
  <si>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</si>
  <si>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</si>
  <si>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</si>
  <si>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</si>
  <si>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</si>
  <si>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</si>
  <si>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</si>
  <si>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</si>
  <si>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</si>
  <si>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</si>
  <si>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</si>
  <si>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</si>
  <si>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</si>
  <si>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</si>
  <si>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</si>
  <si>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</si>
  <si>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</si>
  <si>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</si>
  <si>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</si>
  <si>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</si>
  <si>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</si>
  <si>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</si>
  <si>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</si>
  <si>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</si>
  <si>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</si>
  <si>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</si>
  <si>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</si>
  <si>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</si>
  <si>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</si>
  <si>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</si>
  <si>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</si>
  <si>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</si>
  <si>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</si>
  <si>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</si>
  <si>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</si>
  <si>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</si>
  <si>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</si>
  <si>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</si>
  <si>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</si>
  <si>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</si>
  <si>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</si>
  <si>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</si>
  <si>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</si>
  <si>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</si>
  <si>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</si>
  <si>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</si>
  <si>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</si>
  <si>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</si>
  <si>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</si>
  <si>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</si>
  <si>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</si>
  <si>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</si>
  <si>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</si>
  <si>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</si>
  <si>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</si>
  <si>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</si>
  <si>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</si>
  <si>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</si>
  <si>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</si>
  <si>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</si>
  <si>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</si>
  <si>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</si>
  <si>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</si>
  <si>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</si>
  <si>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</si>
  <si>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</si>
  <si>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</si>
  <si>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</si>
  <si>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</si>
  <si>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</si>
  <si>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</si>
  <si>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</si>
  <si>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</si>
  <si>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</si>
  <si>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</si>
  <si>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</si>
  <si>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</si>
  <si>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</si>
  <si>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</si>
  <si>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</si>
  <si>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</si>
  <si>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</si>
  <si>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</si>
  <si>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</si>
  <si>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</si>
  <si>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</si>
  <si>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</si>
  <si>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</si>
  <si>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</si>
  <si>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</si>
  <si>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</si>
  <si>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</si>
  <si>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</si>
  <si>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</si>
  <si>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</si>
  <si>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</si>
  <si>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</si>
  <si>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</si>
  <si>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</si>
  <si>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</si>
  <si>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</si>
  <si>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</si>
  <si>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</si>
  <si>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</si>
  <si>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</si>
  <si>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</si>
  <si>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</si>
  <si>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</si>
  <si>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</si>
  <si>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</si>
  <si>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</si>
  <si>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</si>
  <si>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</si>
  <si>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</si>
  <si>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</si>
  <si>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</si>
  <si>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</si>
  <si>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</si>
  <si>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</si>
  <si>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</si>
  <si>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</si>
  <si>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</si>
  <si>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</si>
  <si>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</si>
  <si>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</si>
  <si>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</si>
  <si>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</si>
  <si>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</si>
  <si>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</si>
  <si>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</si>
  <si>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</si>
  <si>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</si>
  <si>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</si>
  <si>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</si>
  <si>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</si>
  <si>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</si>
  <si>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</si>
  <si>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</si>
  <si>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</si>
  <si>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</si>
  <si>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</si>
  <si>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</si>
  <si>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</si>
  <si>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</si>
  <si>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</si>
  <si>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</si>
  <si>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</si>
  <si>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</si>
  <si>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</si>
  <si>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</si>
  <si>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</si>
  <si>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</si>
  <si>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</si>
  <si>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</si>
  <si>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</si>
  <si>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</si>
  <si>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</si>
  <si>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</si>
  <si>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</si>
  <si>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</si>
  <si>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</si>
  <si>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</si>
  <si>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</si>
  <si>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</si>
  <si>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</si>
  <si>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</si>
  <si>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</si>
  <si>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</si>
  <si>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</si>
  <si>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</si>
  <si>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</si>
  <si>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</si>
  <si>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</si>
  <si>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</si>
  <si>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</si>
  <si>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</si>
  <si>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</si>
  <si>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</si>
  <si>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</si>
  <si>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</si>
  <si>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</si>
  <si>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</si>
  <si>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</si>
  <si>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</si>
  <si>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</si>
  <si>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</si>
  <si>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</si>
  <si>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</si>
  <si>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</si>
  <si>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</si>
  <si>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</si>
  <si>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</si>
  <si>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</si>
  <si>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</si>
  <si>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</si>
  <si>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</si>
  <si>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</si>
  <si>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</si>
  <si>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</si>
  <si>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</si>
  <si>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</si>
  <si>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</si>
  <si>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</si>
  <si>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</si>
  <si>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</si>
  <si>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</si>
  <si>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</si>
  <si>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</si>
  <si>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</si>
  <si>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</si>
  <si>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</si>
  <si>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</si>
  <si>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</si>
  <si>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</si>
  <si>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</si>
  <si>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</si>
  <si>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</si>
  <si>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</si>
  <si>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</si>
  <si>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</si>
  <si>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</si>
  <si>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</si>
  <si>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</si>
  <si>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</si>
  <si>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</si>
  <si>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</si>
  <si>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</si>
  <si>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</si>
  <si>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</si>
  <si>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</si>
  <si>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</si>
  <si>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</si>
  <si>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</si>
  <si>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</si>
  <si>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</si>
  <si>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</si>
  <si>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</si>
  <si>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</si>
  <si>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</si>
  <si>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</si>
  <si>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</si>
  <si>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</si>
  <si>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</si>
  <si>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</si>
  <si>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</si>
  <si>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</si>
  <si>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</si>
  <si>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</si>
  <si>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</si>
  <si>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</si>
  <si>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</si>
  <si>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</si>
  <si>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</si>
  <si>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</si>
  <si>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</si>
  <si>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</si>
  <si>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</si>
  <si>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</si>
  <si>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</si>
  <si>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</si>
  <si>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</si>
  <si>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</si>
  <si>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</si>
  <si>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</si>
  <si>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</si>
  <si>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</si>
  <si>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</si>
  <si>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</si>
  <si>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</si>
  <si>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</si>
  <si>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</si>
  <si>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</si>
  <si>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</si>
  <si>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</si>
  <si>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</si>
  <si>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</si>
  <si>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</si>
  <si>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</si>
  <si>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</si>
  <si>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</si>
  <si>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</si>
  <si>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</si>
  <si>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</si>
  <si>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</si>
  <si>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</si>
  <si>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</si>
  <si>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</si>
  <si>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</si>
  <si>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</si>
  <si>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</si>
  <si>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</si>
  <si>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</si>
  <si>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</si>
  <si>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</si>
  <si>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</si>
  <si>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</si>
  <si>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</si>
  <si>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</si>
  <si>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</si>
  <si>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</si>
  <si>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</si>
  <si>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</si>
  <si>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</si>
  <si>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</si>
  <si>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</si>
  <si>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</si>
  <si>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</si>
  <si>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</si>
  <si>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</si>
  <si>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</si>
  <si>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</si>
  <si>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</si>
  <si>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</si>
  <si>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</si>
  <si>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</si>
  <si>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</si>
  <si>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</si>
  <si>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</si>
  <si>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</si>
  <si>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</si>
  <si>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</si>
  <si>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</si>
  <si>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</si>
  <si>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</si>
  <si>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</si>
  <si>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</si>
  <si>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</si>
  <si>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</si>
  <si>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</si>
  <si>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</si>
  <si>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</si>
  <si>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</si>
  <si>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</si>
  <si>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</si>
  <si>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</si>
  <si>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</si>
  <si>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</si>
  <si>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</si>
  <si>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</si>
  <si>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</si>
  <si>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</si>
  <si>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</si>
  <si>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</si>
  <si>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</si>
  <si>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</si>
  <si>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</si>
  <si>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</si>
  <si>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</si>
  <si>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</si>
  <si>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</si>
  <si>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</si>
  <si>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</si>
  <si>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</si>
  <si>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</si>
  <si>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</si>
  <si>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</si>
  <si>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</si>
  <si>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</si>
  <si>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</si>
  <si>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</si>
  <si>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</si>
  <si>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</si>
  <si>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</si>
  <si>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</si>
  <si>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</si>
  <si>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</si>
  <si>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</si>
  <si>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</si>
  <si>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</si>
  <si>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</si>
  <si>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</si>
  <si>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</si>
  <si>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</si>
  <si>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</si>
  <si>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</si>
  <si>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</si>
  <si>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</si>
  <si>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</si>
  <si>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</si>
  <si>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</si>
  <si>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</si>
  <si>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</si>
  <si>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</si>
  <si>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</si>
  <si>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</si>
  <si>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</si>
  <si>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</si>
  <si>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</si>
  <si>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</si>
  <si>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</si>
  <si>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</si>
  <si>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</si>
  <si>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</si>
  <si>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</si>
  <si>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</si>
  <si>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</si>
  <si>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</si>
  <si>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</si>
  <si>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</si>
  <si>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</si>
  <si>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</si>
  <si>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</si>
  <si>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</si>
  <si>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</si>
  <si>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</si>
  <si>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</si>
  <si>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</si>
  <si>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</si>
  <si>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</si>
  <si>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</si>
  <si>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</si>
  <si>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</si>
  <si>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</si>
  <si>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</si>
  <si>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</si>
  <si>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</si>
  <si>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</si>
  <si>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</si>
  <si>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</si>
  <si>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</si>
  <si>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</si>
  <si>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</si>
  <si>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</si>
  <si>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</si>
  <si>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</si>
  <si>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</si>
  <si>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</si>
  <si>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</si>
  <si>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</si>
  <si>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</si>
  <si>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</si>
  <si>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</si>
  <si>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</si>
  <si>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</si>
  <si>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</si>
  <si>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</si>
  <si>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</si>
  <si>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</si>
  <si>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</si>
  <si>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</si>
  <si>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</si>
  <si>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</si>
  <si>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</si>
  <si>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</si>
  <si>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</si>
  <si>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</si>
  <si>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</si>
  <si>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</si>
  <si>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</si>
  <si>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</si>
  <si>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</si>
  <si>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</si>
  <si>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</si>
  <si>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</si>
  <si>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</si>
  <si>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</si>
  <si>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</si>
  <si>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</si>
  <si>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</si>
  <si>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</si>
  <si>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</si>
  <si>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</si>
  <si>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</si>
  <si>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</si>
  <si>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</si>
  <si>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</si>
  <si>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</si>
  <si>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</si>
  <si>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</si>
  <si>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</si>
  <si>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</si>
  <si>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</si>
  <si>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</si>
  <si>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</si>
  <si>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</si>
  <si>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</si>
  <si>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</si>
  <si>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</si>
  <si>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</si>
  <si>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</si>
  <si>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</si>
  <si>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</si>
  <si>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</si>
  <si>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</si>
  <si>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</si>
  <si>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</si>
  <si>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</si>
  <si>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</si>
  <si>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</si>
  <si>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</si>
  <si>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</si>
  <si>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</si>
  <si>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</si>
  <si>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</si>
  <si>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</si>
  <si>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</si>
  <si>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</si>
  <si>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</si>
  <si>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</si>
  <si>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</si>
  <si>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</si>
  <si>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</si>
  <si>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</si>
  <si>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</si>
  <si>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</si>
  <si>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</si>
  <si>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</si>
  <si>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</si>
  <si>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</si>
  <si>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</si>
  <si>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</si>
  <si>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</si>
  <si>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</si>
  <si>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</si>
  <si>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</si>
  <si>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</si>
  <si>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</si>
  <si>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</si>
  <si>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</si>
  <si>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</si>
  <si>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</si>
  <si>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</si>
  <si>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</si>
  <si>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</si>
  <si>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</si>
  <si>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</si>
  <si>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</si>
  <si>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</si>
  <si>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</si>
  <si>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</si>
  <si>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</si>
  <si>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</si>
  <si>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</si>
  <si>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</si>
  <si>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</si>
  <si>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</si>
  <si>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</si>
  <si>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</si>
  <si>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</si>
  <si>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</si>
  <si>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</si>
  <si>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</si>
  <si>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</si>
  <si>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</si>
  <si>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</si>
  <si>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</si>
  <si>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</si>
  <si>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</si>
  <si>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</si>
  <si>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</si>
  <si>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</si>
  <si>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</si>
  <si>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</si>
  <si>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</si>
  <si>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</si>
  <si>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</si>
  <si>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</si>
  <si>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</si>
  <si>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</si>
  <si>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</si>
  <si>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</si>
  <si>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</si>
  <si>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</si>
  <si>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</si>
  <si>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</si>
  <si>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</si>
  <si>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</si>
  <si>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</si>
  <si>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</si>
  <si>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</si>
  <si>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</si>
  <si>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</si>
  <si>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</si>
  <si>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</si>
  <si>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</si>
  <si>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</si>
  <si>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</si>
  <si>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</si>
  <si>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</si>
  <si>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</si>
  <si>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</si>
  <si>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</si>
  <si>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</si>
  <si>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</si>
  <si>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</si>
  <si>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</si>
  <si>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</si>
  <si>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</si>
  <si>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</si>
  <si>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</si>
  <si>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</si>
  <si>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</si>
  <si>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</si>
  <si>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</si>
  <si>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</si>
  <si>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</si>
  <si>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</si>
  <si>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</si>
  <si>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</si>
  <si>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</si>
  <si>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</si>
  <si>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</si>
  <si>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</si>
  <si>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</si>
  <si>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</si>
  <si>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</si>
  <si>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</si>
  <si>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</si>
  <si>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</si>
  <si>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</si>
  <si>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</si>
  <si>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</si>
  <si>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</si>
  <si>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</si>
  <si>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</si>
  <si>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</si>
  <si>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</si>
  <si>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</si>
  <si>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</si>
  <si>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</si>
  <si>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</si>
  <si>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</si>
  <si>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</si>
  <si>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</si>
  <si>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</si>
  <si>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</si>
  <si>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</si>
  <si>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</si>
  <si>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</si>
  <si>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</si>
  <si>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</si>
  <si>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</si>
  <si>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</si>
  <si>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</si>
  <si>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</si>
  <si>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</si>
  <si>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</si>
  <si>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</si>
  <si>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</si>
  <si>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</si>
  <si>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</si>
  <si>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</si>
  <si>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</si>
  <si>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</si>
  <si>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</si>
  <si>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</si>
  <si>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</si>
  <si>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</si>
  <si>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</si>
  <si>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</si>
  <si>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</si>
  <si>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</si>
  <si>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</si>
  <si>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</si>
  <si>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</si>
  <si>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</si>
  <si>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</si>
  <si>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</si>
  <si>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</si>
  <si>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</si>
  <si>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</si>
  <si>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</si>
  <si>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</si>
  <si>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</si>
  <si>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</si>
  <si>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</si>
  <si>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</si>
  <si>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</si>
  <si>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</si>
  <si>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</si>
  <si>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</si>
  <si>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</si>
  <si>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</si>
  <si>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</si>
  <si>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</si>
  <si>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</si>
  <si>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</si>
  <si>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</si>
  <si>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</si>
  <si>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</si>
  <si>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</si>
  <si>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</si>
  <si>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</si>
  <si>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</si>
  <si>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</si>
  <si>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</si>
  <si>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</si>
  <si>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</si>
  <si>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</si>
  <si>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</si>
  <si>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</si>
  <si>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</si>
  <si>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</si>
  <si>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</si>
  <si>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</si>
  <si>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</si>
  <si>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</si>
  <si>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</si>
  <si>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</si>
  <si>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</si>
  <si>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</si>
  <si>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</si>
  <si>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</si>
  <si>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</si>
  <si>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</si>
  <si>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</si>
  <si>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</si>
  <si>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</si>
  <si>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</si>
  <si>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</si>
  <si>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</si>
  <si>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</si>
  <si>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</si>
  <si>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</si>
  <si>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</si>
  <si>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</si>
  <si>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</si>
  <si>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</si>
  <si>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</si>
  <si>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</si>
  <si>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</si>
  <si>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</si>
  <si>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</si>
  <si>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</si>
  <si>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</si>
  <si>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</si>
  <si>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</si>
  <si>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</si>
  <si>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</si>
  <si>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</si>
  <si>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</si>
  <si>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</si>
  <si>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</si>
  <si>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</si>
  <si>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</si>
  <si>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</si>
  <si>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</si>
  <si>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</si>
  <si>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</si>
  <si>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</si>
  <si>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</si>
  <si>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</si>
  <si>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</si>
  <si>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</si>
  <si>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</si>
  <si>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</si>
  <si>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</si>
  <si>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</si>
  <si>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</si>
  <si>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</si>
  <si>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</si>
  <si>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</si>
  <si>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</si>
  <si>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</si>
  <si>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</si>
  <si>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</si>
  <si>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</si>
  <si>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</si>
  <si>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</si>
  <si>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</si>
  <si>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</si>
  <si>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</si>
  <si>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</si>
  <si>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</si>
  <si>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</si>
  <si>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</si>
  <si>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</si>
  <si>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</si>
  <si>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</si>
  <si>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</si>
  <si>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</si>
  <si>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</si>
  <si>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</si>
  <si>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</si>
  <si>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</si>
  <si>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</si>
  <si>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</si>
  <si>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</si>
  <si>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</si>
  <si>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</si>
  <si>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</si>
  <si>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</si>
  <si>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</si>
  <si>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</si>
  <si>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</si>
  <si>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</si>
  <si>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</si>
  <si>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</si>
  <si>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</si>
  <si>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</si>
  <si>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</si>
  <si>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</si>
  <si>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</si>
  <si>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</si>
  <si>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</si>
  <si>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</si>
  <si>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</si>
  <si>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</si>
  <si>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</si>
  <si>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</si>
  <si>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</si>
  <si>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</si>
  <si>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</si>
  <si>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</si>
  <si>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</si>
  <si>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</si>
  <si>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</si>
  <si>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</si>
  <si>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</si>
  <si>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</si>
  <si>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</si>
  <si>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</si>
  <si>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</si>
  <si>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</si>
  <si>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</si>
  <si>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</si>
  <si>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</si>
  <si>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</si>
  <si>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</si>
  <si>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</si>
  <si>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</si>
  <si>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</si>
  <si>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</si>
  <si>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</si>
  <si>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</si>
  <si>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</si>
  <si>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</si>
  <si>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</si>
  <si>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</si>
  <si>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</si>
  <si>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</si>
  <si>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</si>
  <si>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</si>
  <si>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</si>
  <si>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</si>
  <si>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</si>
  <si>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</si>
  <si>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</si>
  <si>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</si>
  <si>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</si>
  <si>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</si>
  <si>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</si>
  <si>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</si>
  <si>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</si>
  <si>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</si>
  <si>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</si>
  <si>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</si>
  <si>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</si>
  <si>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</si>
  <si>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</si>
  <si>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</si>
  <si>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</si>
  <si>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</si>
  <si>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</si>
  <si>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</si>
  <si>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</si>
  <si>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</si>
  <si>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</si>
  <si>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</si>
  <si>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</si>
  <si>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</si>
  <si>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</si>
  <si>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</si>
  <si>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</si>
  <si>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</si>
  <si>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</si>
  <si>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</si>
  <si>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</si>
  <si>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</si>
  <si>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</si>
  <si>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</si>
  <si>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</si>
  <si>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</si>
  <si>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</si>
  <si>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</si>
  <si>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</si>
  <si>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</si>
  <si>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</si>
  <si>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</si>
  <si>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</si>
  <si>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</si>
  <si>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</si>
  <si>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</si>
  <si>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</si>
  <si>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</si>
  <si>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</si>
  <si>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</si>
  <si>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</si>
  <si>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</si>
  <si>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</si>
  <si>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</si>
  <si>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</si>
  <si>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</si>
  <si>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</si>
  <si>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</si>
  <si>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</si>
  <si>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</si>
  <si>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</si>
  <si>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</si>
  <si>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</si>
  <si>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</si>
  <si>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</si>
  <si>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</si>
  <si>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</si>
  <si>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</si>
  <si>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</si>
  <si>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</si>
  <si>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</si>
  <si>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</si>
  <si>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</si>
  <si>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</si>
  <si>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</si>
  <si>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</si>
  <si>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</si>
  <si>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</si>
  <si>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</si>
  <si>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</si>
  <si>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</si>
  <si>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</si>
  <si>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</si>
  <si>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</si>
  <si>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</si>
  <si>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</si>
  <si>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</si>
  <si>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</si>
  <si>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</si>
  <si>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</si>
  <si>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</si>
  <si>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</si>
  <si>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</si>
  <si>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</si>
  <si>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</si>
  <si>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</si>
  <si>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</si>
  <si>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</si>
  <si>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</si>
  <si>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</si>
  <si>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</si>
  <si>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</si>
  <si>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</si>
  <si>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</si>
  <si>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</si>
  <si>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</si>
  <si>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</si>
  <si>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</si>
  <si>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</si>
  <si>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</si>
  <si>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</si>
  <si>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</si>
  <si>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</si>
  <si>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</si>
  <si>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</si>
  <si>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</si>
  <si>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</si>
  <si>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</si>
  <si>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</si>
  <si>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</si>
  <si>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</si>
  <si>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</si>
  <si>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</si>
  <si>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</si>
  <si>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</si>
  <si>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</si>
  <si>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</si>
  <si>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</si>
  <si>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</si>
  <si>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</si>
  <si>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</si>
  <si>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</si>
  <si>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</si>
  <si>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</si>
  <si>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</si>
  <si>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</si>
  <si>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</si>
  <si>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</si>
  <si>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</si>
  <si>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</si>
  <si>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</si>
  <si>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</si>
  <si>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</si>
  <si>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</si>
  <si>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</si>
  <si>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</si>
  <si>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</si>
  <si>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</si>
  <si>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</si>
  <si>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</si>
  <si>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</si>
  <si>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</si>
  <si>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</si>
  <si>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</si>
  <si>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</si>
  <si>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</si>
  <si>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</si>
  <si>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</si>
  <si>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</si>
  <si>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</si>
  <si>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</si>
  <si>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</si>
  <si>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</si>
  <si>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</si>
  <si>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</si>
  <si>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</si>
  <si>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</si>
  <si>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</si>
  <si>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</si>
  <si>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</si>
  <si>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</si>
  <si>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</si>
  <si>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</si>
  <si>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</si>
  <si>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</si>
  <si>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</si>
  <si>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</si>
  <si>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</si>
  <si>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</si>
  <si>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</si>
  <si>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</si>
  <si>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</si>
  <si>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</si>
  <si>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</si>
  <si>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</si>
  <si>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</si>
  <si>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</si>
  <si>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</si>
  <si>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</si>
  <si>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</si>
  <si>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</si>
  <si>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</si>
  <si>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</si>
  <si>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</si>
  <si>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</si>
  <si>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</si>
  <si>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</si>
  <si>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</si>
  <si>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</si>
  <si>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</si>
  <si>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</si>
  <si>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</si>
  <si>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</si>
  <si>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</si>
  <si>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</si>
  <si>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</si>
  <si>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</si>
  <si>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</si>
  <si>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</si>
  <si>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</si>
  <si>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</si>
  <si>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</si>
  <si>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</si>
  <si>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</si>
  <si>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</si>
  <si>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</si>
  <si>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</si>
  <si>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</si>
  <si>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</si>
  <si>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</si>
  <si>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</si>
  <si>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</si>
  <si>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</si>
  <si>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</si>
  <si>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</si>
  <si>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</si>
  <si>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</si>
  <si>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</si>
  <si>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</si>
  <si>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</si>
  <si>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</si>
  <si>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</si>
  <si>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</si>
  <si>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</si>
  <si>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</si>
  <si>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</si>
  <si>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</si>
  <si>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</si>
  <si>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</si>
  <si>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</si>
  <si>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</si>
  <si>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</si>
  <si>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</si>
  <si>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</si>
  <si>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</si>
  <si>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</si>
  <si>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</si>
  <si>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</si>
  <si>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</si>
  <si>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</si>
  <si>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</si>
  <si>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</si>
  <si>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</si>
  <si>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</si>
  <si>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</si>
  <si>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</si>
  <si>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</si>
  <si>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</si>
  <si>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</si>
  <si>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</si>
  <si>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</si>
  <si>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</si>
  <si>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</si>
  <si>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</si>
  <si>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</si>
  <si>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</si>
  <si>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</si>
  <si>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</si>
  <si>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</si>
  <si>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</si>
  <si>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</si>
  <si>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</si>
  <si>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</si>
  <si>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</si>
  <si>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</si>
  <si>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</si>
  <si>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</si>
  <si>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</si>
  <si>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</si>
  <si>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</si>
  <si>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</si>
  <si>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</si>
  <si>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</si>
  <si>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</si>
  <si>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</si>
  <si>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</si>
  <si>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</si>
  <si>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</si>
  <si>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</si>
  <si>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</si>
  <si>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</si>
  <si>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</si>
  <si>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</si>
  <si>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</si>
  <si>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</si>
  <si>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</si>
  <si>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</si>
  <si>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</si>
  <si>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</si>
  <si>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</si>
  <si>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</si>
  <si>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</si>
  <si>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</si>
  <si>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</si>
  <si>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</si>
  <si>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</si>
  <si>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</si>
  <si>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</si>
  <si>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</si>
  <si>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</si>
  <si>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</si>
  <si>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</si>
  <si>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</si>
  <si>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</si>
  <si>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</si>
  <si>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</si>
  <si>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</si>
  <si>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</si>
  <si>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</si>
  <si>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</si>
  <si>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</si>
  <si>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</si>
  <si>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</si>
  <si>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</si>
  <si>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</si>
  <si>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</si>
  <si>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</si>
  <si>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</si>
  <si>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</si>
  <si>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</si>
  <si>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</si>
  <si>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</si>
  <si>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</si>
  <si>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</si>
  <si>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</si>
  <si>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</si>
  <si>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</si>
  <si>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</si>
  <si>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</si>
  <si>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</si>
  <si>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</si>
  <si>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</si>
  <si>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</si>
  <si>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</si>
  <si>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</si>
  <si>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</si>
  <si>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</si>
  <si>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</si>
  <si>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</si>
  <si>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</si>
  <si>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</si>
  <si>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</si>
  <si>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</si>
  <si>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</si>
  <si>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</si>
  <si>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</si>
  <si>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</si>
  <si>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</si>
  <si>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</si>
  <si>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</si>
  <si>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</si>
  <si>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</si>
  <si>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</si>
  <si>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</si>
  <si>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</si>
  <si>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</si>
  <si>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</si>
  <si>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</si>
  <si>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</si>
  <si>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</si>
  <si>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</si>
  <si>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</si>
  <si>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</si>
  <si>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</si>
  <si>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</si>
  <si>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</si>
  <si>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</si>
  <si>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</si>
  <si>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</si>
  <si>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</si>
  <si>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</si>
  <si>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</si>
  <si>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</si>
  <si>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</si>
  <si>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</si>
  <si>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</si>
  <si>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</si>
  <si>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</si>
  <si>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</si>
  <si>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</si>
  <si>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</si>
  <si>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</si>
  <si>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</si>
  <si>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</si>
  <si>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</si>
  <si>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</si>
  <si>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</si>
  <si>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</si>
  <si>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</si>
  <si>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</si>
  <si>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</si>
  <si>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</si>
  <si>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</si>
  <si>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</si>
  <si>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</si>
  <si>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</si>
  <si>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</si>
  <si>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</si>
  <si>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</si>
  <si>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</si>
  <si>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</si>
  <si>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</si>
  <si>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</si>
  <si>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</si>
  <si>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</si>
  <si>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</si>
  <si>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</si>
  <si>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</si>
  <si>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</si>
  <si>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</si>
  <si>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</si>
  <si>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</si>
  <si>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</si>
  <si>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</si>
  <si>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</si>
  <si>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</si>
  <si>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</si>
  <si>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</si>
  <si>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</si>
  <si>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</si>
  <si>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</si>
  <si>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</si>
  <si>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</si>
  <si>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</si>
  <si>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</si>
  <si>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</si>
  <si>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</si>
  <si>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</si>
  <si>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</si>
  <si>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</si>
  <si>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</si>
  <si>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</si>
  <si>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</si>
  <si>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</si>
  <si>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</si>
  <si>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</si>
  <si>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</si>
  <si>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</si>
  <si>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</si>
  <si>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</si>
  <si>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</si>
  <si>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</si>
  <si>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</si>
  <si>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</si>
  <si>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</si>
  <si>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</si>
  <si>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</si>
  <si>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</si>
  <si>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</si>
  <si>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</si>
  <si>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</si>
  <si>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</si>
  <si>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</si>
  <si>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</si>
  <si>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</si>
  <si>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</si>
  <si>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</si>
  <si>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</si>
  <si>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</si>
  <si>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</si>
  <si>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</si>
  <si>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</si>
  <si>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</si>
  <si>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</si>
  <si>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</si>
  <si>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</si>
  <si>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</si>
  <si>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</si>
  <si>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</si>
  <si>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</si>
  <si>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</si>
  <si>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</si>
  <si>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</si>
  <si>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</si>
  <si>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</si>
  <si>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</si>
  <si>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</si>
  <si>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</si>
  <si>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</si>
  <si>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</si>
  <si>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</si>
  <si>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</si>
  <si>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</si>
  <si>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</si>
  <si>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</si>
  <si>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</si>
  <si>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</si>
  <si>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</si>
  <si>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</si>
  <si>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</si>
  <si>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</si>
  <si>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</si>
  <si>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</si>
  <si>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</si>
  <si>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</si>
  <si>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</si>
  <si>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</si>
  <si>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</si>
  <si>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</si>
  <si>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</si>
  <si>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</si>
  <si>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</si>
  <si>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</si>
  <si>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</si>
  <si>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</si>
  <si>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</si>
  <si>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</si>
  <si>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</si>
  <si>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</si>
  <si>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</si>
  <si>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</si>
  <si>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</si>
  <si>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</si>
  <si>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</si>
  <si>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</si>
  <si>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</si>
  <si>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</si>
  <si>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</si>
  <si>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</si>
  <si>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</si>
  <si>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</si>
  <si>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</si>
  <si>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</si>
  <si>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</si>
  <si>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</si>
  <si>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</si>
  <si>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</si>
  <si>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</si>
  <si>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</si>
  <si>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</si>
  <si>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</si>
  <si>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</si>
  <si>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</si>
  <si>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</si>
  <si>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</si>
  <si>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</si>
  <si>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</si>
  <si>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</si>
  <si>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</si>
  <si>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</si>
  <si>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</si>
  <si>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</si>
  <si>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</si>
  <si>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</si>
  <si>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</si>
  <si>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</si>
  <si>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</si>
  <si>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</si>
  <si>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</si>
  <si>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</si>
  <si>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</si>
  <si>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</si>
  <si>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</si>
  <si>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</si>
  <si>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</si>
  <si>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</si>
  <si>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</si>
  <si>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</si>
  <si>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</si>
  <si>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</si>
  <si>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</si>
  <si>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</si>
  <si>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</si>
  <si>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</si>
  <si>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</si>
  <si>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</si>
  <si>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</si>
  <si>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</si>
  <si>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</si>
  <si>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</si>
  <si>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</si>
  <si>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</si>
  <si>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</si>
  <si>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</si>
  <si>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</si>
  <si>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</si>
  <si>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</si>
  <si>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</si>
  <si>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</si>
  <si>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</si>
  <si>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</si>
  <si>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</si>
  <si>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</si>
  <si>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</si>
  <si>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</si>
  <si>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</si>
  <si>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</si>
  <si>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</si>
  <si>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</si>
  <si>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</si>
  <si>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</si>
  <si>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</si>
  <si>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</si>
  <si>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</si>
  <si>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</si>
  <si>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</si>
  <si>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</si>
  <si>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</si>
  <si>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</si>
  <si>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</si>
  <si>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</si>
  <si>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</si>
  <si>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</si>
  <si>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</si>
  <si>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</si>
  <si>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</si>
  <si>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</si>
  <si>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</si>
  <si>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</si>
  <si>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</si>
  <si>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</si>
  <si>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</si>
  <si>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</si>
  <si>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</si>
  <si>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</si>
  <si>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</si>
  <si>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</si>
  <si>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</si>
  <si>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</si>
  <si>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</si>
  <si>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</si>
  <si>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</si>
  <si>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</si>
  <si>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</si>
  <si>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</si>
  <si>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</si>
  <si>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</si>
  <si>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</si>
  <si>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</si>
  <si>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</si>
  <si>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</si>
  <si>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</si>
  <si>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</si>
  <si>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</si>
  <si>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</si>
  <si>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</si>
  <si>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</si>
  <si>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</si>
  <si>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</si>
  <si>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</si>
  <si>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</si>
  <si>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</si>
  <si>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</si>
  <si>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</si>
  <si>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</si>
  <si>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</si>
  <si>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</si>
  <si>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</si>
  <si>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</si>
  <si>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</si>
  <si>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</si>
  <si>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</si>
  <si>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</si>
  <si>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</si>
  <si>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</si>
  <si>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</si>
  <si>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</si>
  <si>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</si>
  <si>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</si>
  <si>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</si>
  <si>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</si>
  <si>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</si>
  <si>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</si>
  <si>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</si>
  <si>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</si>
  <si>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</si>
  <si>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</si>
  <si>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</si>
  <si>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</si>
  <si>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</si>
  <si>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</si>
  <si>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</si>
  <si>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</si>
  <si>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</si>
  <si>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</si>
  <si>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</si>
  <si>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</si>
  <si>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</si>
  <si>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</si>
  <si>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</si>
  <si>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</si>
  <si>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</si>
  <si>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</si>
  <si>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</si>
  <si>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</si>
  <si>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</si>
  <si>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</si>
  <si>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</si>
  <si>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</si>
  <si>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</si>
  <si>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</si>
  <si>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</si>
  <si>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</si>
  <si>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</si>
  <si>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</si>
  <si>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</si>
  <si>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</si>
  <si>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</si>
  <si>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</si>
  <si>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</si>
  <si>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</si>
  <si>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</si>
  <si>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</si>
  <si>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</si>
  <si>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</si>
  <si>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</si>
  <si>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</si>
  <si>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</si>
  <si>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</si>
  <si>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</si>
  <si>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</si>
  <si>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</si>
  <si>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</si>
  <si>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</si>
  <si>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</si>
  <si>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</si>
  <si>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</si>
  <si>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</si>
  <si>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</si>
  <si>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</si>
  <si>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</si>
  <si>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</si>
  <si>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</si>
  <si>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</si>
  <si>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</si>
  <si>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</si>
  <si>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</si>
  <si>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</si>
  <si>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</si>
  <si>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</si>
  <si>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</si>
  <si>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</si>
  <si>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</si>
  <si>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</si>
  <si>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</si>
  <si>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</si>
  <si>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</si>
  <si>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</si>
  <si>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</si>
  <si>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</si>
  <si>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</si>
  <si>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</si>
  <si>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</si>
  <si>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</si>
  <si>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</si>
  <si>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</si>
  <si>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</si>
  <si>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</si>
  <si>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</si>
  <si>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</si>
  <si>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</si>
  <si>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</si>
  <si>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</si>
  <si>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</si>
  <si>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</si>
  <si>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</si>
  <si>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</si>
  <si>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</si>
  <si>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</si>
  <si>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</si>
  <si>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</si>
  <si>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</si>
  <si>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</si>
  <si>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</si>
  <si>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</si>
  <si>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</si>
  <si>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</si>
  <si>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</si>
  <si>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</si>
  <si>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</si>
  <si>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</si>
  <si>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</si>
  <si>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</si>
  <si>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</si>
  <si>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</si>
  <si>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</si>
  <si>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</si>
  <si>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</si>
  <si>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</si>
  <si>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</si>
  <si>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</si>
  <si>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</si>
  <si>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</si>
  <si>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</si>
  <si>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</si>
  <si>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</si>
  <si>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</si>
  <si>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</si>
  <si>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</si>
  <si>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</si>
  <si>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</si>
  <si>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</si>
  <si>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</si>
  <si>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</si>
  <si>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</si>
  <si>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</si>
  <si>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</si>
  <si>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</si>
  <si>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</si>
  <si>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</si>
  <si>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</si>
  <si>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</si>
  <si>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</si>
  <si>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</si>
  <si>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</si>
  <si>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</si>
  <si>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</si>
  <si>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</si>
  <si>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</si>
  <si>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</si>
  <si>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</si>
  <si>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</si>
  <si>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</si>
  <si>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</si>
  <si>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</si>
  <si>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</si>
  <si>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</si>
  <si>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</si>
  <si>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</si>
  <si>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</si>
  <si>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</si>
  <si>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</si>
  <si>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</si>
  <si>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</si>
  <si>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</si>
  <si>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</si>
  <si>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</si>
  <si>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</si>
  <si>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</si>
  <si>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</si>
  <si>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</si>
  <si>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</si>
  <si>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</si>
  <si>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</si>
  <si>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</si>
  <si>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</si>
  <si>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</si>
  <si>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</si>
  <si>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</si>
  <si>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</si>
  <si>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</si>
  <si>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</si>
  <si>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</si>
  <si>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</si>
  <si>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</si>
  <si>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</si>
  <si>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</si>
  <si>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</si>
  <si>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</si>
  <si>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</si>
  <si>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</si>
  <si>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</si>
  <si>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</si>
  <si>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</si>
  <si>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</si>
  <si>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</si>
  <si>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</si>
  <si>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</si>
  <si>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</si>
  <si>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</si>
  <si>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</si>
  <si>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</si>
  <si>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</si>
  <si>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</si>
  <si>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</si>
  <si>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</si>
  <si>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</si>
  <si>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</si>
  <si>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</si>
  <si>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</si>
  <si>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</si>
  <si>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</si>
  <si>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</si>
  <si>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</si>
  <si>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</si>
  <si>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</si>
  <si>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</si>
  <si>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</si>
  <si>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</si>
  <si>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</si>
  <si>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</si>
  <si>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</si>
  <si>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</si>
  <si>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</si>
  <si>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</si>
  <si>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</si>
  <si>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</si>
  <si>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</si>
  <si>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</si>
  <si>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</si>
  <si>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</si>
  <si>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</si>
  <si>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</si>
  <si>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</si>
  <si>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</si>
  <si>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</si>
  <si>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</si>
  <si>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</si>
  <si>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</si>
  <si>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</si>
  <si>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</si>
  <si>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</si>
  <si>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</si>
  <si>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</si>
  <si>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</si>
  <si>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</si>
  <si>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</si>
  <si>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</si>
  <si>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</si>
  <si>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</si>
  <si>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</si>
  <si>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</si>
  <si>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</si>
  <si>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</si>
  <si>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</si>
  <si>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</si>
  <si>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</si>
  <si>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</si>
  <si>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</si>
  <si>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</si>
  <si>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</si>
  <si>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</si>
  <si>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</si>
  <si>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</si>
  <si>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</si>
  <si>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</si>
  <si>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</si>
  <si>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</si>
  <si>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</si>
  <si>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</si>
  <si>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</si>
  <si>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</si>
  <si>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</si>
  <si>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</si>
  <si>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</si>
  <si>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</si>
  <si>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</si>
  <si>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</si>
  <si>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</si>
  <si>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</si>
  <si>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</si>
  <si>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</si>
  <si>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</si>
  <si>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</si>
  <si>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</si>
  <si>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</si>
  <si>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</si>
  <si>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</si>
  <si>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</si>
  <si>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</si>
  <si>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</si>
  <si>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</si>
  <si>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</si>
  <si>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</si>
  <si>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</si>
  <si>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</si>
  <si>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</si>
  <si>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</si>
  <si>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</si>
  <si>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</si>
  <si>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</si>
  <si>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</si>
  <si>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</si>
  <si>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</si>
  <si>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</si>
  <si>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</si>
  <si>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</si>
  <si>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</si>
  <si>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</si>
  <si>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</si>
  <si>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</si>
  <si>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</si>
  <si>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</si>
  <si>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</si>
  <si>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</si>
  <si>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</si>
  <si>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</si>
  <si>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</si>
  <si>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</si>
  <si>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</si>
  <si>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</si>
  <si>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</si>
  <si>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</si>
  <si>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</si>
  <si>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</si>
  <si>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</si>
  <si>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</si>
  <si>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</si>
  <si>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</si>
  <si>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</si>
  <si>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</si>
  <si>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</si>
  <si>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</si>
  <si>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</si>
  <si>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</si>
  <si>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</si>
  <si>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</si>
  <si>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</si>
  <si>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</si>
  <si>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</si>
  <si>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</si>
  <si>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</si>
  <si>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</si>
  <si>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</si>
  <si>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</si>
  <si>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</si>
  <si>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</si>
  <si>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</si>
  <si>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</si>
  <si>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</si>
  <si>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</si>
  <si>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</si>
  <si>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</si>
  <si>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</si>
  <si>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</si>
  <si>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</si>
  <si>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</si>
  <si>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</si>
  <si>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</si>
  <si>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</si>
  <si>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</si>
  <si>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</si>
  <si>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</si>
  <si>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</si>
  <si>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</si>
  <si>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</si>
  <si>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</si>
  <si>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</si>
  <si>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</si>
  <si>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</si>
  <si>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</si>
  <si>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</si>
  <si>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</si>
  <si>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</si>
  <si>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</si>
  <si>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</si>
  <si>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</si>
  <si>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</si>
  <si>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</si>
  <si>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</si>
  <si>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</si>
  <si>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</si>
  <si>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</si>
  <si>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</si>
  <si>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</si>
  <si>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</si>
  <si>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</si>
  <si>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</si>
  <si>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</si>
  <si>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</si>
  <si>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</si>
  <si>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</si>
  <si>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</si>
  <si>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</si>
  <si>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</si>
  <si>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</si>
  <si>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</si>
  <si>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</si>
  <si>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</si>
  <si>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</si>
  <si>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</si>
  <si>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</si>
  <si>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</si>
  <si>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</si>
  <si>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</si>
  <si>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</si>
  <si>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</si>
  <si>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</si>
  <si>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</si>
  <si>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</si>
  <si>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</si>
  <si>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</si>
  <si>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</si>
  <si>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</si>
  <si>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</si>
  <si>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</si>
  <si>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</si>
  <si>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</si>
  <si>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</si>
  <si>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</si>
  <si>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</si>
  <si>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</si>
  <si>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</si>
  <si>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</si>
  <si>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</si>
  <si>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</si>
  <si>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</si>
  <si>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</si>
  <si>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</si>
  <si>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</si>
  <si>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</si>
  <si>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</si>
  <si>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</si>
  <si>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</si>
  <si>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</si>
  <si>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</si>
  <si>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</si>
  <si>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</si>
  <si>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</si>
  <si>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</si>
  <si>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</si>
  <si>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</si>
  <si>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</si>
  <si>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</si>
  <si>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</si>
  <si>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</si>
  <si>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</si>
  <si>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</si>
  <si>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</si>
  <si>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</si>
  <si>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</si>
  <si>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</si>
  <si>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</si>
  <si>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</si>
  <si>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</si>
  <si>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</si>
  <si>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</si>
  <si>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</si>
  <si>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</si>
  <si>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</si>
  <si>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</si>
  <si>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</si>
  <si>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</si>
  <si>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</si>
  <si>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</si>
  <si>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</si>
  <si>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</si>
  <si>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</si>
  <si>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</si>
  <si>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</si>
  <si>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</si>
  <si>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</si>
  <si>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</si>
  <si>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</si>
  <si>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</si>
  <si>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</si>
  <si>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</si>
  <si>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</si>
  <si>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</si>
  <si>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</si>
  <si>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</si>
  <si>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</si>
  <si>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</si>
  <si>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</si>
  <si>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</si>
  <si>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</si>
  <si>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</si>
  <si>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</si>
  <si>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</si>
  <si>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</si>
  <si>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</si>
  <si>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</si>
  <si>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</si>
  <si>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</si>
  <si>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</si>
  <si>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</si>
  <si>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</si>
  <si>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</si>
  <si>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</si>
  <si>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</si>
  <si>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</si>
  <si>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</si>
  <si>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</si>
  <si>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</si>
  <si>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</si>
  <si>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</si>
  <si>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</si>
  <si>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</si>
  <si>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</si>
  <si>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</si>
  <si>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</si>
  <si>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</si>
  <si>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</si>
  <si>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</si>
  <si>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</si>
  <si>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</si>
  <si>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</si>
  <si>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</si>
  <si>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</si>
  <si>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</si>
  <si>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</si>
  <si>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</si>
  <si>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</si>
  <si>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</si>
  <si>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</si>
  <si>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</si>
  <si>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</si>
  <si>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</si>
  <si>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</si>
  <si>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</si>
  <si>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</si>
  <si>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</si>
  <si>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</si>
  <si>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</si>
  <si>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</si>
  <si>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</si>
  <si>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</si>
  <si>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</si>
  <si>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</si>
  <si>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</si>
  <si>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</si>
  <si>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</si>
  <si>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</si>
  <si>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</si>
  <si>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</si>
  <si>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</si>
  <si>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</si>
  <si>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</si>
  <si>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</si>
  <si>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</si>
  <si>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</si>
  <si>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</si>
  <si>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</si>
  <si>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</si>
  <si>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</si>
  <si>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</si>
  <si>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</si>
  <si>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</si>
  <si>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</si>
  <si>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</si>
  <si>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</si>
  <si>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</si>
  <si>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</si>
  <si>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</si>
  <si>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</si>
  <si>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</si>
  <si>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</si>
  <si>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</si>
  <si>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</si>
  <si>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</si>
  <si>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</si>
  <si>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</si>
  <si>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</si>
  <si>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</si>
  <si>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</si>
  <si>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</si>
  <si>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</si>
  <si>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</si>
  <si>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</si>
  <si>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</si>
  <si>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</si>
  <si>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</si>
  <si>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</si>
  <si>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</si>
  <si>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</si>
  <si>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</si>
  <si>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</si>
  <si>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</si>
  <si>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</si>
  <si>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</si>
  <si>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</si>
  <si>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</si>
  <si>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</si>
  <si>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</si>
  <si>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</si>
  <si>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</si>
  <si>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</si>
  <si>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</si>
  <si>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</si>
  <si>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</si>
  <si>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</si>
  <si>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</si>
  <si>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</si>
  <si>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</si>
  <si>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</si>
  <si>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</si>
  <si>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</si>
  <si>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</si>
  <si>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</si>
  <si>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</si>
  <si>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</si>
  <si>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</si>
  <si>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</si>
  <si>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</si>
  <si>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</si>
  <si>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</si>
  <si>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</si>
  <si>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</si>
  <si>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</si>
  <si>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</si>
  <si>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</si>
  <si>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</si>
  <si>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</si>
  <si>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</si>
  <si>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</si>
  <si>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</si>
  <si>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</si>
  <si>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</si>
  <si>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</si>
  <si>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</si>
  <si>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</si>
  <si>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</si>
  <si>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</si>
  <si>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</si>
  <si>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</si>
  <si>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</si>
  <si>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</si>
  <si>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</si>
  <si>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</si>
  <si>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</si>
  <si>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</si>
  <si>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</si>
  <si>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</si>
  <si>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</si>
  <si>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</si>
  <si>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</si>
  <si>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</si>
  <si>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</si>
  <si>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</si>
  <si>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</si>
  <si>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</si>
  <si>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</si>
  <si>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</si>
  <si>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</si>
  <si>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</si>
  <si>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</si>
  <si>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</si>
  <si>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</si>
  <si>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</si>
  <si>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</si>
  <si>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</si>
  <si>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</si>
  <si>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</si>
  <si>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</si>
  <si>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</si>
  <si>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</si>
  <si>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</si>
  <si>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</si>
  <si>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</si>
  <si>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</si>
  <si>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</si>
  <si>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</si>
  <si>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</si>
  <si>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</si>
  <si>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</si>
  <si>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</si>
  <si>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</si>
  <si>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</si>
  <si>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</si>
  <si>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</si>
  <si>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</si>
  <si>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</si>
  <si>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</si>
  <si>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</si>
  <si>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</si>
  <si>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</si>
  <si>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</si>
  <si>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</si>
  <si>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</si>
  <si>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</si>
  <si>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</si>
  <si>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</si>
  <si>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</si>
  <si>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</si>
  <si>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</si>
  <si>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</si>
  <si>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</si>
  <si>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</si>
  <si>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</si>
  <si>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</si>
  <si>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</si>
  <si>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</si>
  <si>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</si>
  <si>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</si>
  <si>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</si>
  <si>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</si>
  <si>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</si>
  <si>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</si>
  <si>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</si>
  <si>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</si>
  <si>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</si>
  <si>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</si>
  <si>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</si>
  <si>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</si>
  <si>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</si>
  <si>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</si>
  <si>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</si>
  <si>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</si>
  <si>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</si>
  <si>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</si>
  <si>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</si>
  <si>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</si>
  <si>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</si>
  <si>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</si>
  <si>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</si>
  <si>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</si>
  <si>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</si>
  <si>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</si>
  <si>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</si>
  <si>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</si>
  <si>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</si>
  <si>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</si>
  <si>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</si>
  <si>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</si>
  <si>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</si>
  <si>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</si>
  <si>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</si>
  <si>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</si>
  <si>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</si>
  <si>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</si>
  <si>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</si>
  <si>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</si>
  <si>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</si>
  <si>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</si>
  <si>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</si>
  <si>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</si>
  <si>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</si>
  <si>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</si>
  <si>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</si>
  <si>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</si>
  <si>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</si>
  <si>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</si>
  <si>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</si>
  <si>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</si>
  <si>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</si>
  <si>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</si>
  <si>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</si>
  <si>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</si>
  <si>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</si>
  <si>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</si>
  <si>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</si>
  <si>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</si>
  <si>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</si>
  <si>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</si>
  <si>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</si>
  <si>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</si>
  <si>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</si>
  <si>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</si>
  <si>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</si>
  <si>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</si>
  <si>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</si>
  <si>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</si>
  <si>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</si>
  <si>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</si>
  <si>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</si>
  <si>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</si>
  <si>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</si>
  <si>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</si>
  <si>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</si>
  <si>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</si>
  <si>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</si>
  <si>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</si>
  <si>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</si>
  <si>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</si>
  <si>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</si>
  <si>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</si>
  <si>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</si>
  <si>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</si>
  <si>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</si>
  <si>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</si>
  <si>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</si>
  <si>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</si>
  <si>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</si>
  <si>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</si>
  <si>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</si>
  <si>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</si>
  <si>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</si>
  <si>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</si>
  <si>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</si>
  <si>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</si>
  <si>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</si>
  <si>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</si>
  <si>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</si>
  <si>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</si>
  <si>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</si>
  <si>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</si>
  <si>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</si>
  <si>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</si>
  <si>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</si>
  <si>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</si>
  <si>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</si>
  <si>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</si>
  <si>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</si>
  <si>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</si>
  <si>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</si>
  <si>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</si>
  <si>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</si>
  <si>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</si>
  <si>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</si>
  <si>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</si>
  <si>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</si>
  <si>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</si>
  <si>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</si>
  <si>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</si>
  <si>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</si>
  <si>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</si>
  <si>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</si>
  <si>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</si>
  <si>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</si>
  <si>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</si>
  <si>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</si>
  <si>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</si>
  <si>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</si>
  <si>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</si>
  <si>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</si>
  <si>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</si>
  <si>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</si>
  <si>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</si>
  <si>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</si>
  <si>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</si>
  <si>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</si>
  <si>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</si>
  <si>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</si>
  <si>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</si>
  <si>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</si>
  <si>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</si>
  <si>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</si>
  <si>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</si>
  <si>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</si>
  <si>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</si>
  <si>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</si>
  <si>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</si>
  <si>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</si>
  <si>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</si>
  <si>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</si>
  <si>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</si>
  <si>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</si>
  <si>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</si>
  <si>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</si>
  <si>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</si>
  <si>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</si>
  <si>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</si>
  <si>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</si>
  <si>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</si>
  <si>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</si>
  <si>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</si>
  <si>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</si>
  <si>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</si>
  <si>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</si>
  <si>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</si>
  <si>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</si>
  <si>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</si>
  <si>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</si>
  <si>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</si>
  <si>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</si>
  <si>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</si>
  <si>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</si>
  <si>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</si>
  <si>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</si>
  <si>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</si>
  <si>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</si>
  <si>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</si>
  <si>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</si>
  <si>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</si>
  <si>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</si>
  <si>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</si>
  <si>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</si>
  <si>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</si>
  <si>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</si>
  <si>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</si>
  <si>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</si>
  <si>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</si>
  <si>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</si>
  <si>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</si>
  <si>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</si>
  <si>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</si>
  <si>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</si>
  <si>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</si>
  <si>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</si>
  <si>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</si>
  <si>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</si>
  <si>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</si>
  <si>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</si>
  <si>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</si>
  <si>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</si>
  <si>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</si>
  <si>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</si>
  <si>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</si>
  <si>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</si>
  <si>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</si>
  <si>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</si>
  <si>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</si>
  <si>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</si>
  <si>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</si>
  <si>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</si>
  <si>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</si>
  <si>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</si>
  <si>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</si>
  <si>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</si>
  <si>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</si>
  <si>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</si>
  <si>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</si>
  <si>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</si>
  <si>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</si>
  <si>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</si>
  <si>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</si>
  <si>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</si>
  <si>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</si>
  <si>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</si>
  <si>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</si>
  <si>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</si>
  <si>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</si>
  <si>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</si>
  <si>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</si>
  <si>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</si>
  <si>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</si>
  <si>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</si>
  <si>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</si>
  <si>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</si>
  <si>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</si>
  <si>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</si>
  <si>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</si>
  <si>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</si>
  <si>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</si>
  <si>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</si>
  <si>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</si>
  <si>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</si>
  <si>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</si>
  <si>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</si>
  <si>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</si>
  <si>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</si>
  <si>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</si>
  <si>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</si>
  <si>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</si>
  <si>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</si>
  <si>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</si>
  <si>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</si>
  <si>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</si>
  <si>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</si>
  <si>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</si>
  <si>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</si>
  <si>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</si>
  <si>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</si>
  <si>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</si>
  <si>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</si>
  <si>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</si>
  <si>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</si>
  <si>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</si>
  <si>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</si>
  <si>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</si>
  <si>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</si>
  <si>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</si>
  <si>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</si>
  <si>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</si>
  <si>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</si>
  <si>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</si>
  <si>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</si>
  <si>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</si>
  <si>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</si>
  <si>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</si>
  <si>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</si>
  <si>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</si>
  <si>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</si>
  <si>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</si>
  <si>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</si>
  <si>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</si>
  <si>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</si>
  <si>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</si>
  <si>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</si>
  <si>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</si>
  <si>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</si>
  <si>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</si>
  <si>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</si>
  <si>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</si>
  <si>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</si>
  <si>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</si>
  <si>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</si>
  <si>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</si>
  <si>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</si>
  <si>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</si>
  <si>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</si>
  <si>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</si>
  <si>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</si>
  <si>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</si>
  <si>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</si>
  <si>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</si>
  <si>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</si>
  <si>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</si>
  <si>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</si>
  <si>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</si>
  <si>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</si>
  <si>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</si>
  <si>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</si>
  <si>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</si>
  <si>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</si>
  <si>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</si>
  <si>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</si>
  <si>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</si>
  <si>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</si>
  <si>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</si>
  <si>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</si>
  <si>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</si>
  <si>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</si>
  <si>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</si>
  <si>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</si>
  <si>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</si>
  <si>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</si>
  <si>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</si>
  <si>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</si>
  <si>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</si>
  <si>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</si>
  <si>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</si>
  <si>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</si>
  <si>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</si>
  <si>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</si>
  <si>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</si>
  <si>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</si>
  <si>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</si>
  <si>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</si>
  <si>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</si>
  <si>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</si>
  <si>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</si>
  <si>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</si>
  <si>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</si>
  <si>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</si>
  <si>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</si>
  <si>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</si>
  <si>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</si>
  <si>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</si>
  <si>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</si>
  <si>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</si>
  <si>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</si>
  <si>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</si>
  <si>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</si>
  <si>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</si>
  <si>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</si>
  <si>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</si>
  <si>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</si>
  <si>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</si>
  <si>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</si>
  <si>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</si>
  <si>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</si>
  <si>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</si>
  <si>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</si>
  <si>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</si>
  <si>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</si>
  <si>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</si>
  <si>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</si>
  <si>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</si>
  <si>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</si>
  <si>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</si>
  <si>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</si>
  <si>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</si>
  <si>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</si>
  <si>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</si>
  <si>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</si>
  <si>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</si>
  <si>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</si>
  <si>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</si>
  <si>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</si>
  <si>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</si>
  <si>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</si>
  <si>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</si>
  <si>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</si>
  <si>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</si>
  <si>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</si>
  <si>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</si>
  <si>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</si>
  <si>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</si>
  <si>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</si>
  <si>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</si>
  <si>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</si>
  <si>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</si>
  <si>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</si>
  <si>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</si>
  <si>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</si>
  <si>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</si>
  <si>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</si>
  <si>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</si>
  <si>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</si>
  <si>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</si>
  <si>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</si>
  <si>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</si>
  <si>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</si>
  <si>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</si>
  <si>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</si>
  <si>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</si>
  <si>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</si>
  <si>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</si>
  <si>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</si>
  <si>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</si>
  <si>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</si>
  <si>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</si>
  <si>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</si>
  <si>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</si>
  <si>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</si>
  <si>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</si>
  <si>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</si>
  <si>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</si>
  <si>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</si>
  <si>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</si>
  <si>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</si>
  <si>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</si>
  <si>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</si>
  <si>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</si>
  <si>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</si>
  <si>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</si>
  <si>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</si>
  <si>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</si>
  <si>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</si>
  <si>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</si>
  <si>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</si>
  <si>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</si>
  <si>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</si>
  <si>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</si>
  <si>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</si>
  <si>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</si>
  <si>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</si>
  <si>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</si>
  <si>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</si>
  <si>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</si>
  <si>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</si>
  <si>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</si>
  <si>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</si>
  <si>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</si>
  <si>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</si>
  <si>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</si>
  <si>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</si>
  <si>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</si>
  <si>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</si>
  <si>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</si>
  <si>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</si>
  <si>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</si>
  <si>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</si>
  <si>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</si>
  <si>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</si>
  <si>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</si>
  <si>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</si>
  <si>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</si>
  <si>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</si>
  <si>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</si>
  <si>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</si>
  <si>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</si>
  <si>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</si>
  <si>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</si>
  <si>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</si>
  <si>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</si>
  <si>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</si>
  <si>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</si>
  <si>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</si>
  <si>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</si>
  <si>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</si>
  <si>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</si>
  <si>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</si>
  <si>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</si>
  <si>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</si>
  <si>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</si>
  <si>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</si>
  <si>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</si>
  <si>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</si>
  <si>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</si>
  <si>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</si>
  <si>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</si>
  <si>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</si>
  <si>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</si>
  <si>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</si>
  <si>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</si>
  <si>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</si>
  <si>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</si>
  <si>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</si>
  <si>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</si>
  <si>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</si>
  <si>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</si>
  <si>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</si>
  <si>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</si>
  <si>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</si>
  <si>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</si>
  <si>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</si>
  <si>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</si>
  <si>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</si>
  <si>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</si>
  <si>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</si>
  <si>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</si>
  <si>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</si>
  <si>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</si>
  <si>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</si>
  <si>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</si>
  <si>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</si>
  <si>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</si>
  <si>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</si>
  <si>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</si>
  <si>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</si>
  <si>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</si>
  <si>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</si>
  <si>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</si>
  <si>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</si>
  <si>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</si>
  <si>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</si>
  <si>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</si>
  <si>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</si>
  <si>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</si>
  <si>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</si>
  <si>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</si>
  <si>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</si>
  <si>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</si>
  <si>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</si>
  <si>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</si>
  <si>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</si>
  <si>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</si>
  <si>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</si>
  <si>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</si>
  <si>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</si>
  <si>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</si>
  <si>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</si>
  <si>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</si>
  <si>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</si>
  <si>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</si>
  <si>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</si>
  <si>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</si>
  <si>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</si>
  <si>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</si>
  <si>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</si>
  <si>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</si>
  <si>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</si>
  <si>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</si>
  <si>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</si>
  <si>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</si>
  <si>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</si>
  <si>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</si>
  <si>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</si>
  <si>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</si>
  <si>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</si>
  <si>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</si>
  <si>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</si>
  <si>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</si>
  <si>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</si>
  <si>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</si>
  <si>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</si>
  <si>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</si>
  <si>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</si>
  <si>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</si>
  <si>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</si>
  <si>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</si>
  <si>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</si>
  <si>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</si>
  <si>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</si>
  <si>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</si>
  <si>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</si>
  <si>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</si>
  <si>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</si>
  <si>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</si>
  <si>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</si>
  <si>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</si>
  <si>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</si>
  <si>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</si>
  <si>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</si>
  <si>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</si>
  <si>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</si>
  <si>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</si>
  <si>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</si>
  <si>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</si>
  <si>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</si>
  <si>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</si>
  <si>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</si>
  <si>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</si>
  <si>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</si>
  <si>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</si>
  <si>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</si>
  <si>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</si>
  <si>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</si>
  <si>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</si>
  <si>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</si>
  <si>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</si>
  <si>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</si>
  <si>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</si>
  <si>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</si>
  <si>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</si>
  <si>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</si>
  <si>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</si>
  <si>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</si>
  <si>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</si>
  <si>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</si>
  <si>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</si>
  <si>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</si>
  <si>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</si>
  <si>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</si>
  <si>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</si>
  <si>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</si>
  <si>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</si>
  <si>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</si>
  <si>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</si>
  <si>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</si>
  <si>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</si>
  <si>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</si>
  <si>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</si>
  <si>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</si>
  <si>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</si>
  <si>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</si>
  <si>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</si>
  <si>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</si>
  <si>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</si>
  <si>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</si>
  <si>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</si>
  <si>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</si>
  <si>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</si>
  <si>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</si>
  <si>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</si>
  <si>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</si>
  <si>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</si>
  <si>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</si>
  <si>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</si>
  <si>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</si>
  <si>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</si>
  <si>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</si>
  <si>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</si>
  <si>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</si>
  <si>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</si>
  <si>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</si>
  <si>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</si>
  <si>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</si>
  <si>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</si>
  <si>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</si>
  <si>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</si>
  <si>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</si>
  <si>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</si>
  <si>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</si>
  <si>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</si>
  <si>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</si>
  <si>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</si>
  <si>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</si>
  <si>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</si>
  <si>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</si>
  <si>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</si>
  <si>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</si>
  <si>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</si>
  <si>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</si>
  <si>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</si>
  <si>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</si>
  <si>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</si>
  <si>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</si>
  <si>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</si>
  <si>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</si>
  <si>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</si>
  <si>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</si>
  <si>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</si>
  <si>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</si>
  <si>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</si>
  <si>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</si>
  <si>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</si>
  <si>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</si>
  <si>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</si>
  <si>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</si>
  <si>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</si>
  <si>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</si>
  <si>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</si>
  <si>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</si>
  <si>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</si>
  <si>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</si>
  <si>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</si>
  <si>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</si>
  <si>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</si>
  <si>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</si>
  <si>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</si>
  <si>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</si>
  <si>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</si>
  <si>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</si>
  <si>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</si>
  <si>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</si>
  <si>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</si>
  <si>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</si>
  <si>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</si>
  <si>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</si>
  <si>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</si>
  <si>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</si>
  <si>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</si>
  <si>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</si>
  <si>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</si>
  <si>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</si>
  <si>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</si>
  <si>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</si>
  <si>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</si>
  <si>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</si>
  <si>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</si>
  <si>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</si>
  <si>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</si>
  <si>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</si>
  <si>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</si>
  <si>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</si>
  <si>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</si>
  <si>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</si>
  <si>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</si>
  <si>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</si>
  <si>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</si>
  <si>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</si>
  <si>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</si>
  <si>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</si>
  <si>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</si>
  <si>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</si>
  <si>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</si>
  <si>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</si>
  <si>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</si>
  <si>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</si>
  <si>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</si>
  <si>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</si>
  <si>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</si>
  <si>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</si>
  <si>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</si>
  <si>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</si>
  <si>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</si>
  <si>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</si>
  <si>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</si>
  <si>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</si>
  <si>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</si>
  <si>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</si>
  <si>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</si>
  <si>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</si>
  <si>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</si>
  <si>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</si>
  <si>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</si>
  <si>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</si>
  <si>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</si>
  <si>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</si>
  <si>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</si>
  <si>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</si>
  <si>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</si>
  <si>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</si>
  <si>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</si>
  <si>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</si>
  <si>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</si>
  <si>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</si>
  <si>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</si>
  <si>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</si>
  <si>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</si>
  <si>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</si>
  <si>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</si>
  <si>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</si>
  <si>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</si>
  <si>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</si>
  <si>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</si>
  <si>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</si>
  <si>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</si>
  <si>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</si>
  <si>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</si>
  <si>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</si>
  <si>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</si>
  <si>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</si>
  <si>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</si>
  <si>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</si>
  <si>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</si>
  <si>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</si>
  <si>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</si>
  <si>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</si>
  <si>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</si>
  <si>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</si>
  <si>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</si>
  <si>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</si>
  <si>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</si>
  <si>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</si>
  <si>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</si>
  <si>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</si>
  <si>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</si>
  <si>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</si>
  <si>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</si>
  <si>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</si>
  <si>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</si>
  <si>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</si>
  <si>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</si>
  <si>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</si>
  <si>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</si>
  <si>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</si>
  <si>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</si>
  <si>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</si>
  <si>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</si>
  <si>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</si>
  <si>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</si>
  <si>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</si>
  <si>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</si>
  <si>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</si>
  <si>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</si>
  <si>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</si>
  <si>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</si>
  <si>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</si>
  <si>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</si>
  <si>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</si>
  <si>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</si>
  <si>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</si>
  <si>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</si>
  <si>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</si>
  <si>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</si>
  <si>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</si>
  <si>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</si>
  <si>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</si>
  <si>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</si>
  <si>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</si>
  <si>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</si>
  <si>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</si>
  <si>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</si>
  <si>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</si>
  <si>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</si>
  <si>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</si>
  <si>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</si>
  <si>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</si>
  <si>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</si>
  <si>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</si>
  <si>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</si>
  <si>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</si>
  <si>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</si>
  <si>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</si>
  <si>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</si>
  <si>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</si>
  <si>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</si>
  <si>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</si>
  <si>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</si>
  <si>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</si>
  <si>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</si>
  <si>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</si>
  <si>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</si>
  <si>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</si>
  <si>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</si>
  <si>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</si>
  <si>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</si>
  <si>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</si>
  <si>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</si>
  <si>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</si>
  <si>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</si>
  <si>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</si>
  <si>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</si>
  <si>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</si>
  <si>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</si>
  <si>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</si>
  <si>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</si>
  <si>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</si>
  <si>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</si>
  <si>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</si>
  <si>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</si>
  <si>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</si>
  <si>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</si>
  <si>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</si>
  <si>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</si>
  <si>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</si>
  <si>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</si>
  <si>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</si>
  <si>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</si>
  <si>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</si>
  <si>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</si>
  <si>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</si>
  <si>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</si>
  <si>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</si>
  <si>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</si>
  <si>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</si>
  <si>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</si>
  <si>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</si>
  <si>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</si>
  <si>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</si>
  <si>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</si>
  <si>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</si>
  <si>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</si>
  <si>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</si>
  <si>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</si>
  <si>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</si>
  <si>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</si>
  <si>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</si>
  <si>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</si>
  <si>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</si>
  <si>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</si>
  <si>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</si>
  <si>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</si>
  <si>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</si>
  <si>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</si>
  <si>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</si>
  <si>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</si>
  <si>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</si>
  <si>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</si>
  <si>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</si>
  <si>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</si>
  <si>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</si>
  <si>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</si>
  <si>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</si>
  <si>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</si>
  <si>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</si>
  <si>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</si>
  <si>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</si>
  <si>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</si>
  <si>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</si>
  <si>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</si>
  <si>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</si>
  <si>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</si>
  <si>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</si>
  <si>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</si>
  <si>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</si>
  <si>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</si>
  <si>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</si>
  <si>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</si>
  <si>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</si>
  <si>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</si>
  <si>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</si>
  <si>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</si>
  <si>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</si>
  <si>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</si>
  <si>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</si>
  <si>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</si>
  <si>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</si>
  <si>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</si>
  <si>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</si>
  <si>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</si>
  <si>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</si>
  <si>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</si>
  <si>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</si>
  <si>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</si>
  <si>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</si>
  <si>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</si>
  <si>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</si>
  <si>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</si>
  <si>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</si>
  <si>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</si>
  <si>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</si>
  <si>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</si>
  <si>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</si>
  <si>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</si>
  <si>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</si>
  <si>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</si>
  <si>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</si>
  <si>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</si>
  <si>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</si>
  <si>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</si>
  <si>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</si>
  <si>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</si>
  <si>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</si>
  <si>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</si>
  <si>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</si>
  <si>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</si>
  <si>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</si>
  <si>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</si>
  <si>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</si>
  <si>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</si>
  <si>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</si>
  <si>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</si>
  <si>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</si>
  <si>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</si>
  <si>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</si>
  <si>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</si>
  <si>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</si>
  <si>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</si>
  <si>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</si>
  <si>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</si>
  <si>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</si>
  <si>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</si>
  <si>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</si>
  <si>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</si>
  <si>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</si>
  <si>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</si>
  <si>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</si>
  <si>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</si>
  <si>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</si>
  <si>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</si>
  <si>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</si>
  <si>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</si>
  <si>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</si>
  <si>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</si>
  <si>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</si>
  <si>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</si>
  <si>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</si>
  <si>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</si>
  <si>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</si>
  <si>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</si>
  <si>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</si>
  <si>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</si>
  <si>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</si>
  <si>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</si>
  <si>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</si>
  <si>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</si>
  <si>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</si>
  <si>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</si>
  <si>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</si>
  <si>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</si>
  <si>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</si>
  <si>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</si>
  <si>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</si>
  <si>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</si>
  <si>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</si>
  <si>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</si>
  <si>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</si>
  <si>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</si>
  <si>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</si>
  <si>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</si>
  <si>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</si>
  <si>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</si>
  <si>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</si>
  <si>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</si>
  <si>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</si>
  <si>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</si>
  <si>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</si>
  <si>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</si>
  <si>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</si>
  <si>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</si>
  <si>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</si>
  <si>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</si>
  <si>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</si>
  <si>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</si>
  <si>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</si>
  <si>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</si>
  <si>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</si>
  <si>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</si>
  <si>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</si>
  <si>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</si>
  <si>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</si>
  <si>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</si>
  <si>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</si>
  <si>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</si>
  <si>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</si>
  <si>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</si>
  <si>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</si>
  <si>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</si>
  <si>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</si>
  <si>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</si>
  <si>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</si>
  <si>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</si>
  <si>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</si>
  <si>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</si>
  <si>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</si>
  <si>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</si>
  <si>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</si>
  <si>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</si>
  <si>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</si>
  <si>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</si>
  <si>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</si>
  <si>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</si>
  <si>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</si>
  <si>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</si>
  <si>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</si>
  <si>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</si>
  <si>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</si>
  <si>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</si>
  <si>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</si>
  <si>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</si>
  <si>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</si>
  <si>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</si>
  <si>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</si>
  <si>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</si>
  <si>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</si>
  <si>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</si>
  <si>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</si>
  <si>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</si>
  <si>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</si>
  <si>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</si>
  <si>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</si>
  <si>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</si>
  <si>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</si>
  <si>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</si>
  <si>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</si>
  <si>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</si>
  <si>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</si>
  <si>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</si>
  <si>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</si>
  <si>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</si>
  <si>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</si>
  <si>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</si>
  <si>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</si>
  <si>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</si>
  <si>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</si>
  <si>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</si>
  <si>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</si>
  <si>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</si>
  <si>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</si>
  <si>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</si>
  <si>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</si>
  <si>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</si>
  <si>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</si>
  <si>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</si>
  <si>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</si>
  <si>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</si>
  <si>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</si>
  <si>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</si>
  <si>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</si>
  <si>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</si>
  <si>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</si>
  <si>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</si>
  <si>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</si>
  <si>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</si>
  <si>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</si>
  <si>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</si>
  <si>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</si>
  <si>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</si>
  <si>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</si>
  <si>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</si>
  <si>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</si>
  <si>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</si>
  <si>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</si>
  <si>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</si>
  <si>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</si>
  <si>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</si>
  <si>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</si>
  <si>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</si>
  <si>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</si>
  <si>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</si>
  <si>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</si>
  <si>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</si>
  <si>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</si>
  <si>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</si>
  <si>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</si>
  <si>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</si>
  <si>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</si>
  <si>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</si>
  <si>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</si>
  <si>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</si>
  <si>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</si>
  <si>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</si>
  <si>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</si>
  <si>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</si>
  <si>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</si>
  <si>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</si>
  <si>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</si>
  <si>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</si>
  <si>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</si>
  <si>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</si>
  <si>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</si>
  <si>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</si>
  <si>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</si>
  <si>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</si>
  <si>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</si>
  <si>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</si>
  <si>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</si>
  <si>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</si>
  <si>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</si>
  <si>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</si>
  <si>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</si>
  <si>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</si>
  <si>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</si>
  <si>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</si>
  <si>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</si>
  <si>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</si>
  <si>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</si>
  <si>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</si>
  <si>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</si>
  <si>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</si>
  <si>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</si>
  <si>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</si>
  <si>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</si>
  <si>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</si>
  <si>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</si>
  <si>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</si>
  <si>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</si>
  <si>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</si>
  <si>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</si>
  <si>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</si>
  <si>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</si>
  <si>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</si>
  <si>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</si>
  <si>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</si>
  <si>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</si>
  <si>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</si>
  <si>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</si>
  <si>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</si>
  <si>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</si>
  <si>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</si>
  <si>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</si>
  <si>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</si>
  <si>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</si>
  <si>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</si>
  <si>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</si>
  <si>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</si>
  <si>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</si>
  <si>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</si>
  <si>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</si>
  <si>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</si>
  <si>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</si>
  <si>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</si>
  <si>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</si>
  <si>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</si>
  <si>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</si>
  <si>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</si>
  <si>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</si>
  <si>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</si>
  <si>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</si>
  <si>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</si>
  <si>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</si>
  <si>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</si>
  <si>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</si>
  <si>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</si>
  <si>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</si>
  <si>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</si>
  <si>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</si>
  <si>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</si>
  <si>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</si>
  <si>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</si>
  <si>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</si>
  <si>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</si>
  <si>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</si>
  <si>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</si>
  <si>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</si>
  <si>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</si>
  <si>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</si>
  <si>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</si>
  <si>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</si>
  <si>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</si>
  <si>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</si>
  <si>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</si>
  <si>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</si>
  <si>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</si>
  <si>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</si>
  <si>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</si>
  <si>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</si>
  <si>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</si>
  <si>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</si>
  <si>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</si>
  <si>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</si>
  <si>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</si>
  <si>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</si>
  <si>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</si>
  <si>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</si>
  <si>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</si>
  <si>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</si>
  <si>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</si>
  <si>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</si>
  <si>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</si>
  <si>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</si>
  <si>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</si>
  <si>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</si>
  <si>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</si>
  <si>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</si>
  <si>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</si>
  <si>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</si>
  <si>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</si>
  <si>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</si>
  <si>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</si>
  <si>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</si>
  <si>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</si>
  <si>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</si>
  <si>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</si>
  <si>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</si>
  <si>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</si>
  <si>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</si>
  <si>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</si>
  <si>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</si>
  <si>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</si>
  <si>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</si>
  <si>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</si>
  <si>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</si>
  <si>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</si>
  <si>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</si>
  <si>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</si>
  <si>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</si>
  <si>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</si>
  <si>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</si>
  <si>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</si>
  <si>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</si>
  <si>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</si>
  <si>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</si>
  <si>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</si>
  <si>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</si>
  <si>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</si>
  <si>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</si>
  <si>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</si>
  <si>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</si>
  <si>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</si>
  <si>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</si>
  <si>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</si>
  <si>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</si>
  <si>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</si>
  <si>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</si>
  <si>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</si>
  <si>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</si>
  <si>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</si>
  <si>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</si>
  <si>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</si>
  <si>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</si>
  <si>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</si>
  <si>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</si>
  <si>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</si>
  <si>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</si>
  <si>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</si>
  <si>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</si>
  <si>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</si>
  <si>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</si>
  <si>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</si>
  <si>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</si>
  <si>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</si>
  <si>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</si>
  <si>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</si>
  <si>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</si>
  <si>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</si>
  <si>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</si>
  <si>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</si>
  <si>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</si>
  <si>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</si>
  <si>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</si>
  <si>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</si>
  <si>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</si>
  <si>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</si>
  <si>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</si>
  <si>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</si>
  <si>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</si>
  <si>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</si>
  <si>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</si>
  <si>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</si>
  <si>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</si>
  <si>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</si>
  <si>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</si>
  <si>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</si>
  <si>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</si>
  <si>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</si>
  <si>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</si>
  <si>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</si>
  <si>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</si>
  <si>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</si>
  <si>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</si>
  <si>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</si>
  <si>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</si>
  <si>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</si>
  <si>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</si>
  <si>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</si>
  <si>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</si>
  <si>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</si>
  <si>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</si>
  <si>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</si>
  <si>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</si>
  <si>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</si>
  <si>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</si>
  <si>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</si>
  <si>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</si>
  <si>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</si>
  <si>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</si>
  <si>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</si>
  <si>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</si>
  <si>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</si>
  <si>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</si>
  <si>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</si>
  <si>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</si>
  <si>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</si>
  <si>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</si>
  <si>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</si>
  <si>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</si>
  <si>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</si>
  <si>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</si>
  <si>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</si>
  <si>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</si>
  <si>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</si>
  <si>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</si>
  <si>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</si>
  <si>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</si>
  <si>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</si>
  <si>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</si>
  <si>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</si>
  <si>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</si>
  <si>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</si>
  <si>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</si>
  <si>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</si>
  <si>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</si>
  <si>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</si>
  <si>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</si>
  <si>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</si>
  <si>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</si>
  <si>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</si>
  <si>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</si>
  <si>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</si>
  <si>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</si>
  <si>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</si>
  <si>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</si>
  <si>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</si>
  <si>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</si>
  <si>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</si>
  <si>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</si>
  <si>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</si>
  <si>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</si>
  <si>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</si>
  <si>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</si>
  <si>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</si>
  <si>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</si>
  <si>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</si>
  <si>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</si>
  <si>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</si>
  <si>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</si>
  <si>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</si>
  <si>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</si>
  <si>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</si>
  <si>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</si>
  <si>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</si>
  <si>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</si>
  <si>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</si>
  <si>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</si>
  <si>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</si>
  <si>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</si>
  <si>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</si>
  <si>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</si>
  <si>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</si>
  <si>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</si>
  <si>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</si>
  <si>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</si>
  <si>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</si>
  <si>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</si>
  <si>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</si>
  <si>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</si>
  <si>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</si>
  <si>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</si>
  <si>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</si>
  <si>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</si>
  <si>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</si>
  <si>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</si>
  <si>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</si>
  <si>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</si>
  <si>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</si>
  <si>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</si>
  <si>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</si>
  <si>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</si>
  <si>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</si>
  <si>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</si>
  <si>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</si>
  <si>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</si>
  <si>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</si>
  <si>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</si>
  <si>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</si>
  <si>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</si>
  <si>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</si>
  <si>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</si>
  <si>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</si>
  <si>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</si>
  <si>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</si>
  <si>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</si>
  <si>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</si>
  <si>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</si>
  <si>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</si>
  <si>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</si>
  <si>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</si>
  <si>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</si>
  <si>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</si>
  <si>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</si>
  <si>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</si>
  <si>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</si>
  <si>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</si>
  <si>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</si>
  <si>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</si>
  <si>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</si>
  <si>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</si>
  <si>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</si>
  <si>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</si>
  <si>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</si>
  <si>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</si>
  <si>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</si>
  <si>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</si>
  <si>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</si>
  <si>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</si>
  <si>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</si>
  <si>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</si>
  <si>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</si>
  <si>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</si>
  <si>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</si>
  <si>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</si>
  <si>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</si>
  <si>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</si>
  <si>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</si>
  <si>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</si>
  <si>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</si>
  <si>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</si>
  <si>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</si>
  <si>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</si>
  <si>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</si>
  <si>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</si>
  <si>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</si>
  <si>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</si>
  <si>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</si>
  <si>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</si>
  <si>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</si>
  <si>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</si>
  <si>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</si>
  <si>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</si>
  <si>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</si>
  <si>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</si>
  <si>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</si>
  <si>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</si>
  <si>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</si>
  <si>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</si>
  <si>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</si>
  <si>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</si>
  <si>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</si>
  <si>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</si>
  <si>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</si>
  <si>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</si>
  <si>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</si>
  <si>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</si>
  <si>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</si>
  <si>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</si>
  <si>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</si>
  <si>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</si>
  <si>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</si>
  <si>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</si>
  <si>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</si>
  <si>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</si>
  <si>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</si>
  <si>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</si>
  <si>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</si>
  <si>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</si>
  <si>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</si>
  <si>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</si>
  <si>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</si>
  <si>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</si>
  <si>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</si>
  <si>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</si>
  <si>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</si>
  <si>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</si>
  <si>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</si>
  <si>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</si>
  <si>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</si>
  <si>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</si>
  <si>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</si>
  <si>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</si>
  <si>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</si>
  <si>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</si>
  <si>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</si>
  <si>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</si>
  <si>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</si>
  <si>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</si>
  <si>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</si>
  <si>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</si>
  <si>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</si>
  <si>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</si>
  <si>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</si>
  <si>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</si>
  <si>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</si>
  <si>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</si>
  <si>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</si>
  <si>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</si>
  <si>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</si>
  <si>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</si>
  <si>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</si>
  <si>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</si>
  <si>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</si>
  <si>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</si>
  <si>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</si>
  <si>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</si>
  <si>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</si>
  <si>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</si>
  <si>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</si>
  <si>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</si>
  <si>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</si>
  <si>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</si>
  <si>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</si>
  <si>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</si>
  <si>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</si>
  <si>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</si>
  <si>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</si>
  <si>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</si>
  <si>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</si>
  <si>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</si>
  <si>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</si>
  <si>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</si>
  <si>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</si>
  <si>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</si>
  <si>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</si>
  <si>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</si>
  <si>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</si>
  <si>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</si>
  <si>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</si>
  <si>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</si>
  <si>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</si>
  <si>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</si>
  <si>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</si>
  <si>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</si>
  <si>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</si>
  <si>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</si>
  <si>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</si>
  <si>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</si>
  <si>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</si>
  <si>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</si>
  <si>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</si>
  <si>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</si>
  <si>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</si>
  <si>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</si>
  <si>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</si>
  <si>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</si>
  <si>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</si>
  <si>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</si>
  <si>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</si>
  <si>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</si>
  <si>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</si>
  <si>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</si>
  <si>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</si>
  <si>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</si>
  <si>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</si>
  <si>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</si>
  <si>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</si>
  <si>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</si>
  <si>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</si>
  <si>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</si>
  <si>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</si>
  <si>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</si>
  <si>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</si>
  <si>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</si>
  <si>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</si>
  <si>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</si>
  <si>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</si>
  <si>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</si>
  <si>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</si>
  <si>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</si>
  <si>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</si>
  <si>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</si>
  <si>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</si>
  <si>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</si>
  <si>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</si>
  <si>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</si>
  <si>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</si>
  <si>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</si>
  <si>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</si>
  <si>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</si>
  <si>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</si>
  <si>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</si>
  <si>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</si>
  <si>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</si>
  <si>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</si>
  <si>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</si>
  <si>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</si>
  <si>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</si>
  <si>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</si>
  <si>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</si>
  <si>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</si>
  <si>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</si>
  <si>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</si>
  <si>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</si>
  <si>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</si>
  <si>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</si>
  <si>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</si>
  <si>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</si>
  <si>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</si>
  <si>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</si>
  <si>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</si>
  <si>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</si>
  <si>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</si>
  <si>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</si>
  <si>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</si>
  <si>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</si>
  <si>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</si>
  <si>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</si>
  <si>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</si>
  <si>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</si>
  <si>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</si>
  <si>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</si>
  <si>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</si>
  <si>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</si>
  <si>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</si>
  <si>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</si>
  <si>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</si>
  <si>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</si>
  <si>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</si>
  <si>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</si>
  <si>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</si>
  <si>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</si>
  <si>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</si>
  <si>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</si>
  <si>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</si>
  <si>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</si>
  <si>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</si>
  <si>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</si>
  <si>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</si>
  <si>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</si>
  <si>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</si>
  <si>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</si>
  <si>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</si>
  <si>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</si>
  <si>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</si>
  <si>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</si>
  <si>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</si>
  <si>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</si>
  <si>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</si>
  <si>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</si>
  <si>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</si>
  <si>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</si>
  <si>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</si>
  <si>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</si>
  <si>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</si>
  <si>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</si>
  <si>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</si>
  <si>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</si>
  <si>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</si>
  <si>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</si>
  <si>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</si>
  <si>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</si>
  <si>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</si>
  <si>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</si>
  <si>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</si>
  <si>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</si>
  <si>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</si>
  <si>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</si>
  <si>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</si>
  <si>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</si>
  <si>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</si>
  <si>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</si>
  <si>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</si>
  <si>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</si>
  <si>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</si>
  <si>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</si>
  <si>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</si>
  <si>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</si>
  <si>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</si>
  <si>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</si>
  <si>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</si>
  <si>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</si>
  <si>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</si>
  <si>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</si>
  <si>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</si>
  <si>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</si>
  <si>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</si>
  <si>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</si>
  <si>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</si>
  <si>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</si>
  <si>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</si>
  <si>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</si>
  <si>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</si>
  <si>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</si>
  <si>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</si>
  <si>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</si>
  <si>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</si>
  <si>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</si>
  <si>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</si>
  <si>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</si>
  <si>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</si>
  <si>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</si>
  <si>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</si>
  <si>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</si>
  <si>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</si>
  <si>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</si>
  <si>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</si>
  <si>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</si>
  <si>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</si>
  <si>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</si>
  <si>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</si>
  <si>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</si>
  <si>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</si>
  <si>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</si>
  <si>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</si>
  <si>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</si>
  <si>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</si>
  <si>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</si>
  <si>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</si>
  <si>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</si>
  <si>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</si>
  <si>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</si>
  <si>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</si>
  <si>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</si>
  <si>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</si>
  <si>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</si>
  <si>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</si>
  <si>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</si>
  <si>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</si>
  <si>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</si>
  <si>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</si>
  <si>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</si>
  <si>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</si>
  <si>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</si>
  <si>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</si>
  <si>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</si>
  <si>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</si>
  <si>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</si>
  <si>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</si>
  <si>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</si>
  <si>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</si>
  <si>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</si>
  <si>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</si>
  <si>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</si>
  <si>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</si>
  <si>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</si>
  <si>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</si>
  <si>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</si>
  <si>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</si>
  <si>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</si>
  <si>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</si>
  <si>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</si>
  <si>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</si>
  <si>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</si>
  <si>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</si>
  <si>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</si>
  <si>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</si>
  <si>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</si>
  <si>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</si>
  <si>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</si>
  <si>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</si>
  <si>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</si>
  <si>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</si>
  <si>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</si>
  <si>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</si>
  <si>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</si>
  <si>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</si>
  <si>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</si>
  <si>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</si>
  <si>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</si>
  <si>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</si>
  <si>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</si>
  <si>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</si>
  <si>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</si>
  <si>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</si>
  <si>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</si>
  <si>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</si>
  <si>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</si>
  <si>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</si>
  <si>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</si>
  <si>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</si>
  <si>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</si>
  <si>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</si>
  <si>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</si>
  <si>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</si>
  <si>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</si>
  <si>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</si>
  <si>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</si>
  <si>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</si>
  <si>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</si>
  <si>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</si>
  <si>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</si>
  <si>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</si>
  <si>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</si>
  <si>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</si>
  <si>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</si>
  <si>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</si>
  <si>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</si>
  <si>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</si>
  <si>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</si>
  <si>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</si>
  <si>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</si>
  <si>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</si>
  <si>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</si>
  <si>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</si>
  <si>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</si>
  <si>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</si>
  <si>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</si>
  <si>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</si>
  <si>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</si>
  <si>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</si>
  <si>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</si>
  <si>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</si>
  <si>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</si>
  <si>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</si>
  <si>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</si>
  <si>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</si>
  <si>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</si>
  <si>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</si>
  <si>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</si>
  <si>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</si>
  <si>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</si>
  <si>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</si>
  <si>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</si>
  <si>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</si>
  <si>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</si>
  <si>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</si>
  <si>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</si>
  <si>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</si>
  <si>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</si>
  <si>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</si>
  <si>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</si>
  <si>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</si>
  <si>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</si>
  <si>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</si>
  <si>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</si>
  <si>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</si>
  <si>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</si>
  <si>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</si>
  <si>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</si>
  <si>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</si>
  <si>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</si>
  <si>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</si>
  <si>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</si>
  <si>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</si>
  <si>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</si>
  <si>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</si>
  <si>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</si>
  <si>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</si>
  <si>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</si>
  <si>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</si>
  <si>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</si>
  <si>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</si>
  <si>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</si>
  <si>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</si>
  <si>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</si>
  <si>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</si>
  <si>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</si>
  <si>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</si>
  <si>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</si>
  <si>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</si>
  <si>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</si>
  <si>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</si>
  <si>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</si>
  <si>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</si>
  <si>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</si>
  <si>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</si>
  <si>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</si>
  <si>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</si>
  <si>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</si>
  <si>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</si>
  <si>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</si>
  <si>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</si>
  <si>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</si>
  <si>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</si>
  <si>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</si>
  <si>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</si>
  <si>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</si>
  <si>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</si>
  <si>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</si>
  <si>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</si>
  <si>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</si>
  <si>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</si>
  <si>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</si>
  <si>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</si>
  <si>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</si>
  <si>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</si>
  <si>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</si>
  <si>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</si>
  <si>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</si>
  <si>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</si>
  <si>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</si>
  <si>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</si>
  <si>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</si>
  <si>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</si>
  <si>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</si>
  <si>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</si>
  <si>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</si>
  <si>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</si>
  <si>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</si>
  <si>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</si>
  <si>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</si>
  <si>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</si>
  <si>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</si>
  <si>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</si>
  <si>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</si>
  <si>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</si>
  <si>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</si>
  <si>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</si>
  <si>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</si>
  <si>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</si>
  <si>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</si>
  <si>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</si>
  <si>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</si>
  <si>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</si>
  <si>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</si>
  <si>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</si>
  <si>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</si>
  <si>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</si>
  <si>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</si>
  <si>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</si>
  <si>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</si>
  <si>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</si>
  <si>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</si>
  <si>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</si>
  <si>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</si>
  <si>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</si>
  <si>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</si>
  <si>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</si>
  <si>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</si>
  <si>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</si>
  <si>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</si>
  <si>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</si>
  <si>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</si>
  <si>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</si>
  <si>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</si>
  <si>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</si>
  <si>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</si>
  <si>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</si>
  <si>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</si>
  <si>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</si>
  <si>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</si>
  <si>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</si>
  <si>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</si>
  <si>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</si>
  <si>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</si>
  <si>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</si>
  <si>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</si>
  <si>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</si>
  <si>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</si>
  <si>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</si>
  <si>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</si>
  <si>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</si>
  <si>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</si>
  <si>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</si>
  <si>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</si>
  <si>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</si>
  <si>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</si>
  <si>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</si>
  <si>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</si>
  <si>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</si>
  <si>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</si>
  <si>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</si>
  <si>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</si>
  <si>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</si>
  <si>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</si>
  <si>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</si>
  <si>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</si>
  <si>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</si>
  <si>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</si>
  <si>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</si>
  <si>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</si>
  <si>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</si>
  <si>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</si>
  <si>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</si>
  <si>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</si>
  <si>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</si>
  <si>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</si>
  <si>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</si>
  <si>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</si>
  <si>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</si>
  <si>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</si>
  <si>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</si>
  <si>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</si>
  <si>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</si>
  <si>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</si>
  <si>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</si>
  <si>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</si>
  <si>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</si>
  <si>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</si>
  <si>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</si>
  <si>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</si>
  <si>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</si>
  <si>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</si>
  <si>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</si>
  <si>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</si>
  <si>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</si>
  <si>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</si>
  <si>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</si>
  <si>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</si>
  <si>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</si>
  <si>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</si>
  <si>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</si>
  <si>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</si>
  <si>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</si>
  <si>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</si>
  <si>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</si>
  <si>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</si>
  <si>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</si>
  <si>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</si>
  <si>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</si>
  <si>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</si>
  <si>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</si>
  <si>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</si>
  <si>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</si>
  <si>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</si>
  <si>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</si>
  <si>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</si>
  <si>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</si>
  <si>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</si>
  <si>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</si>
  <si>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</si>
  <si>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</si>
  <si>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</si>
  <si>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</si>
  <si>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</si>
  <si>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</si>
  <si>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</si>
  <si>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</si>
  <si>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</si>
  <si>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</si>
  <si>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</si>
  <si>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</si>
  <si>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</si>
  <si>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</si>
  <si>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</si>
  <si>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</si>
  <si>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</si>
  <si>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</si>
  <si>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</si>
  <si>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</si>
  <si>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</si>
  <si>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</si>
  <si>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</si>
  <si>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</si>
  <si>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</si>
  <si>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</si>
  <si>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</si>
  <si>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</si>
  <si>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</si>
  <si>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</si>
  <si>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</si>
  <si>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</si>
  <si>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</si>
  <si>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</si>
  <si>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</si>
  <si>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</si>
  <si>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</si>
  <si>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</si>
  <si>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</si>
  <si>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</si>
  <si>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</si>
  <si>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</si>
  <si>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</si>
  <si>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</si>
  <si>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</si>
  <si>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</si>
  <si>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</si>
  <si>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</si>
  <si>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</si>
  <si>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</si>
  <si>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</si>
  <si>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</si>
  <si>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</si>
  <si>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</si>
  <si>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</si>
  <si>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</si>
  <si>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</si>
  <si>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</si>
  <si>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</si>
  <si>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</si>
  <si>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</si>
  <si>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</si>
  <si>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</si>
  <si>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</si>
  <si>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</si>
  <si>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</si>
  <si>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</si>
  <si>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</si>
  <si>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</si>
  <si>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</si>
  <si>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</si>
  <si>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</si>
  <si>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</si>
  <si>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</si>
  <si>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</si>
  <si>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</si>
  <si>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</si>
  <si>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</si>
  <si>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</si>
  <si>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</si>
  <si>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</si>
  <si>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</si>
  <si>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</si>
  <si>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</si>
  <si>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</si>
  <si>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</si>
  <si>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</si>
  <si>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</si>
  <si>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</si>
  <si>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</si>
  <si>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</si>
  <si>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</si>
  <si>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</si>
  <si>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</si>
  <si>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</si>
  <si>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</si>
  <si>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</si>
  <si>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</si>
  <si>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</si>
  <si>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</si>
  <si>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</si>
  <si>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</si>
  <si>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</si>
  <si>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</si>
  <si>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</si>
  <si>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</si>
  <si>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</si>
  <si>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</si>
  <si>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</si>
  <si>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</si>
  <si>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</si>
  <si>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</si>
  <si>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</si>
  <si>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</si>
  <si>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</si>
  <si>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</si>
  <si>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</si>
  <si>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</si>
  <si>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</si>
  <si>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</si>
  <si>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</si>
  <si>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</si>
  <si>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</si>
  <si>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</si>
  <si>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</si>
  <si>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</si>
  <si>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</si>
  <si>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</si>
  <si>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</si>
  <si>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</si>
  <si>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</si>
  <si>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</si>
  <si>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</si>
  <si>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</si>
  <si>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</si>
  <si>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</si>
  <si>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</si>
  <si>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</si>
  <si>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</si>
  <si>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</si>
  <si>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</si>
  <si>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</si>
  <si>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</si>
  <si>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</si>
  <si>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</si>
  <si>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</si>
  <si>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</si>
  <si>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</si>
  <si>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</si>
  <si>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</si>
  <si>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</si>
  <si>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</si>
  <si>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</si>
  <si>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</si>
  <si>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</si>
  <si>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</si>
  <si>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</si>
  <si>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</si>
  <si>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</si>
  <si>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</si>
  <si>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</si>
  <si>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</si>
  <si>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</si>
  <si>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</si>
  <si>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</si>
  <si>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</si>
  <si>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</si>
  <si>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</si>
  <si>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</si>
  <si>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</si>
  <si>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</si>
  <si>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</si>
  <si>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</si>
  <si>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</si>
  <si>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</si>
  <si>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</si>
  <si>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</si>
  <si>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</si>
  <si>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</si>
  <si>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</si>
  <si>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</si>
  <si>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</si>
  <si>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</si>
  <si>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</si>
  <si>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</si>
  <si>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</si>
  <si>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</si>
  <si>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</si>
  <si>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</si>
  <si>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</si>
  <si>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</si>
  <si>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</si>
  <si>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</si>
  <si>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</si>
  <si>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</si>
  <si>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</si>
  <si>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</si>
  <si>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</si>
  <si>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</si>
  <si>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</si>
  <si>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</si>
  <si>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</si>
  <si>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</si>
  <si>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</si>
  <si>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</si>
  <si>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</si>
  <si>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</si>
  <si>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</si>
  <si>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</si>
  <si>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</si>
  <si>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</si>
  <si>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</si>
  <si>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</si>
  <si>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</si>
  <si>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</si>
  <si>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</si>
  <si>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</si>
  <si>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</si>
  <si>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</si>
  <si>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</si>
  <si>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</si>
  <si>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</si>
  <si>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</si>
  <si>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</si>
  <si>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</si>
  <si>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</si>
  <si>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</si>
  <si>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</si>
  <si>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</si>
  <si>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</si>
  <si>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</si>
  <si>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</si>
  <si>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</si>
  <si>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</si>
  <si>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</si>
  <si>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</si>
  <si>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</si>
  <si>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</si>
  <si>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</si>
  <si>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</si>
  <si>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</si>
  <si>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</si>
  <si>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</si>
  <si>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</si>
  <si>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</si>
  <si>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</si>
  <si>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</si>
  <si>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</si>
  <si>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</si>
  <si>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</si>
  <si>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</si>
  <si>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</si>
  <si>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</si>
  <si>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</si>
  <si>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</si>
  <si>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</si>
  <si>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</si>
  <si>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</si>
  <si>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</si>
  <si>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</si>
  <si>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</si>
  <si>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</si>
  <si>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</si>
  <si>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</si>
  <si>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</si>
  <si>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</si>
  <si>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</si>
  <si>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</si>
  <si>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</si>
  <si>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</si>
  <si>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</si>
  <si>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</si>
  <si>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</si>
  <si>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</si>
  <si>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</si>
  <si>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</si>
  <si>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</si>
  <si>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</si>
  <si>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</si>
  <si>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</si>
  <si>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</si>
  <si>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</si>
  <si>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</si>
  <si>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</si>
  <si>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</si>
  <si>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</si>
  <si>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</si>
  <si>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</si>
  <si>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</si>
  <si>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</si>
  <si>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</si>
  <si>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</si>
  <si>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</si>
  <si>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</si>
  <si>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</si>
  <si>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</si>
  <si>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</si>
  <si>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</si>
  <si>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</si>
  <si>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</si>
  <si>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</si>
  <si>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</si>
  <si>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</si>
  <si>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</si>
  <si>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</si>
  <si>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</si>
  <si>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</si>
  <si>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</si>
  <si>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</si>
  <si>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</si>
  <si>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</si>
  <si>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</si>
  <si>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</si>
  <si>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</si>
  <si>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</si>
  <si>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</si>
  <si>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</si>
  <si>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</si>
  <si>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</si>
  <si>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</si>
  <si>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</si>
  <si>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</si>
  <si>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</si>
  <si>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</si>
  <si>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</si>
  <si>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</si>
  <si>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</si>
  <si>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</si>
  <si>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</si>
  <si>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</si>
  <si>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</si>
  <si>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</si>
  <si>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</si>
  <si>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</si>
  <si>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</si>
  <si>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</si>
  <si>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</si>
  <si>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</si>
  <si>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</si>
  <si>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</si>
  <si>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</si>
  <si>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</si>
  <si>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</si>
  <si>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</si>
  <si>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</si>
  <si>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</si>
  <si>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</si>
  <si>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</si>
  <si>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</si>
  <si>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</si>
  <si>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</si>
  <si>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</si>
  <si>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</si>
  <si>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</si>
  <si>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</si>
  <si>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</si>
  <si>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</si>
  <si>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</si>
  <si>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</si>
  <si>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</si>
  <si>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</si>
  <si>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</si>
  <si>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</si>
  <si>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</si>
  <si>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</si>
  <si>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</si>
  <si>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</si>
  <si>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</si>
  <si>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</si>
  <si>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</si>
  <si>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</si>
  <si>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</si>
  <si>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</si>
  <si>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</si>
  <si>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</si>
  <si>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</si>
  <si>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</si>
  <si>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</si>
  <si>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</si>
  <si>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</si>
  <si>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</si>
  <si>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</si>
  <si>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</si>
  <si>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</si>
  <si>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</si>
  <si>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</si>
  <si>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</si>
  <si>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</si>
  <si>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</si>
  <si>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</si>
  <si>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</si>
  <si>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</si>
  <si>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</si>
  <si>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</si>
  <si>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</si>
  <si>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</si>
  <si>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</si>
  <si>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</si>
  <si>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</si>
  <si>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</si>
  <si>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</si>
  <si>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</si>
  <si>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</si>
  <si>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</si>
  <si>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</si>
  <si>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</si>
  <si>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</si>
  <si>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</si>
  <si>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</si>
  <si>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</si>
  <si>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</si>
  <si>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</si>
  <si>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</si>
  <si>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</si>
  <si>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</si>
  <si>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</si>
  <si>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</si>
  <si>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</si>
  <si>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</si>
  <si>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</si>
  <si>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</si>
  <si>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</si>
  <si>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</si>
  <si>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</si>
  <si>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</si>
  <si>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</si>
  <si>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</si>
  <si>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</si>
  <si>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</si>
  <si>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</si>
  <si>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</si>
  <si>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</si>
  <si>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</si>
  <si>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</si>
  <si>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</si>
  <si>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</si>
  <si>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</si>
  <si>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</si>
  <si>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</si>
  <si>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</si>
  <si>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</si>
  <si>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</si>
  <si>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</si>
  <si>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</si>
  <si>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</si>
  <si>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</si>
  <si>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</si>
  <si>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</si>
  <si>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</si>
  <si>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</si>
  <si>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</si>
  <si>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</si>
  <si>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</si>
  <si>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</si>
  <si>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</si>
  <si>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</si>
  <si>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</si>
  <si>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</si>
  <si>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</si>
  <si>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</si>
  <si>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</si>
  <si>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</si>
  <si>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</si>
  <si>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</si>
  <si>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</si>
  <si>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</si>
  <si>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</si>
  <si>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</si>
  <si>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</si>
  <si>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</si>
  <si>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</si>
  <si>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</si>
  <si>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</si>
  <si>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</si>
  <si>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</si>
  <si>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</si>
  <si>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</si>
  <si>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</si>
  <si>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</si>
  <si>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</si>
  <si>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</si>
  <si>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</si>
  <si>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</si>
  <si>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</si>
  <si>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</si>
  <si>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</si>
  <si>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</si>
  <si>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</si>
  <si>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</si>
  <si>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</si>
  <si>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</si>
  <si>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</si>
  <si>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</si>
  <si>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</si>
  <si>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</si>
  <si>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</si>
  <si>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</si>
  <si>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</si>
  <si>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</si>
  <si>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</si>
  <si>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</si>
  <si>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</si>
  <si>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</si>
  <si>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</si>
  <si>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</si>
  <si>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</si>
  <si>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</si>
  <si>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</si>
  <si>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</si>
  <si>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</si>
  <si>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</si>
  <si>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</si>
  <si>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</si>
  <si>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</si>
  <si>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</si>
  <si>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</si>
  <si>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</si>
  <si>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</si>
  <si>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</si>
  <si>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</si>
  <si>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</si>
  <si>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</si>
  <si>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</si>
  <si>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</si>
  <si>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</si>
  <si>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</si>
  <si>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</si>
  <si>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</si>
  <si>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</si>
  <si>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</si>
  <si>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</si>
  <si>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</si>
  <si>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</si>
  <si>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</si>
  <si>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</si>
  <si>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</si>
  <si>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</si>
  <si>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</si>
  <si>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</si>
  <si>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</si>
  <si>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</si>
  <si>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</si>
  <si>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</si>
  <si>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</si>
  <si>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</si>
  <si>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</si>
  <si>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</si>
  <si>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</si>
  <si>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</si>
  <si>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</si>
  <si>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</si>
  <si>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</si>
  <si>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</si>
  <si>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</si>
  <si>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</si>
  <si>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</si>
  <si>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</si>
  <si>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</si>
  <si>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</si>
  <si>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</si>
  <si>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</si>
  <si>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</si>
  <si>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</si>
  <si>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</si>
  <si>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</si>
  <si>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</si>
  <si>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</si>
  <si>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</si>
  <si>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</si>
  <si>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</si>
  <si>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</si>
  <si>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</si>
  <si>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</si>
  <si>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</si>
  <si>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</si>
  <si>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</si>
  <si>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</si>
  <si>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</si>
  <si>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</si>
  <si>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</si>
  <si>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</si>
  <si>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</si>
  <si>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</si>
  <si>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</si>
  <si>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</si>
  <si>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</si>
  <si>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</si>
  <si>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</si>
  <si>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</si>
  <si>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</si>
  <si>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</si>
  <si>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</si>
  <si>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</si>
  <si>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</si>
  <si>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</si>
  <si>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</si>
  <si>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</si>
  <si>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</si>
  <si>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</si>
  <si>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</si>
  <si>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</si>
  <si>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</si>
  <si>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</si>
  <si>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</si>
  <si>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</si>
  <si>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</si>
  <si>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</si>
  <si>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</si>
  <si>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</si>
  <si>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</si>
  <si>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</si>
  <si>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</si>
  <si>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</si>
  <si>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</si>
  <si>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</si>
  <si>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</si>
  <si>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</si>
  <si>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</si>
  <si>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</si>
  <si>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</si>
  <si>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</si>
  <si>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</si>
  <si>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</si>
  <si>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</si>
  <si>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</si>
  <si>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</si>
  <si>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</si>
  <si>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</si>
  <si>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</si>
  <si>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</si>
  <si>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</si>
  <si>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</si>
  <si>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</si>
  <si>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</si>
  <si>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</si>
  <si>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</si>
  <si>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</si>
  <si>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</si>
  <si>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</si>
  <si>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</si>
  <si>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</si>
  <si>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</si>
  <si>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</si>
  <si>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</si>
  <si>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</si>
  <si>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</si>
  <si>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</si>
  <si>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</si>
  <si>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</si>
  <si>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</si>
  <si>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</si>
  <si>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</si>
  <si>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</si>
  <si>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</si>
  <si>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</si>
  <si>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</si>
  <si>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</si>
  <si>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</si>
  <si>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</si>
  <si>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</si>
  <si>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</si>
  <si>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</si>
  <si>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</si>
  <si>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</si>
  <si>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</si>
  <si>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</si>
  <si>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</si>
  <si>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</si>
  <si>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</si>
  <si>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</si>
  <si>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</si>
  <si>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</si>
  <si>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</si>
  <si>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</si>
  <si>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</si>
  <si>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</si>
  <si>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</si>
  <si>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</si>
  <si>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</si>
  <si>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</si>
  <si>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</si>
  <si>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</si>
  <si>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</si>
  <si>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</si>
  <si>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</si>
  <si>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</si>
  <si>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</si>
  <si>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</si>
  <si>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</si>
  <si>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</si>
  <si>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</si>
  <si>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</si>
  <si>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</si>
  <si>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</si>
  <si>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</si>
  <si>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</si>
  <si>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</si>
  <si>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</si>
  <si>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</si>
  <si>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</si>
  <si>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</si>
  <si>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</si>
  <si>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</si>
  <si>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</si>
  <si>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</si>
  <si>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</si>
  <si>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</si>
  <si>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</si>
  <si>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</si>
  <si>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</si>
  <si>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</si>
  <si>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</si>
  <si>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</si>
  <si>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</si>
  <si>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</si>
  <si>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</si>
  <si>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</si>
  <si>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</si>
  <si>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</si>
  <si>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</si>
  <si>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</si>
  <si>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</si>
  <si>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</si>
  <si>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</si>
  <si>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</si>
  <si>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</si>
  <si>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</si>
  <si>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</si>
  <si>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</si>
  <si>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</si>
  <si>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</si>
  <si>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</si>
  <si>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</si>
  <si>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</si>
  <si>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</si>
  <si>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</si>
  <si>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</si>
  <si>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</si>
  <si>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</si>
  <si>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</si>
  <si>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</si>
  <si>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</si>
  <si>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</si>
  <si>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</si>
  <si>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</si>
  <si>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</si>
  <si>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</si>
  <si>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</si>
  <si>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</si>
  <si>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</si>
  <si>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</si>
  <si>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</si>
  <si>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</si>
  <si>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</si>
  <si>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</si>
  <si>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</si>
  <si>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</si>
  <si>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</si>
  <si>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</si>
  <si>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</si>
  <si>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</si>
  <si>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</si>
  <si>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</si>
  <si>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</si>
  <si>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</si>
  <si>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</si>
  <si>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</si>
  <si>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</si>
  <si>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</si>
  <si>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</si>
  <si>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</si>
  <si>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</si>
  <si>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</si>
  <si>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</si>
  <si>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</si>
  <si>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</si>
  <si>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</si>
  <si>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</si>
  <si>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</si>
  <si>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</si>
  <si>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</si>
  <si>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</si>
  <si>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</si>
  <si>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</si>
  <si>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</si>
  <si>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</si>
  <si>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</si>
  <si>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</si>
  <si>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</si>
  <si>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</si>
  <si>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</si>
  <si>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</si>
  <si>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</si>
  <si>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</si>
  <si>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</si>
  <si>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</si>
  <si>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</si>
  <si>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</si>
  <si>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</si>
  <si>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</si>
  <si>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</si>
  <si>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</si>
  <si>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</si>
  <si>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</si>
  <si>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</si>
  <si>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</si>
  <si>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</si>
  <si>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</si>
  <si>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</si>
  <si>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</si>
  <si>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</si>
  <si>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</si>
  <si>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</si>
  <si>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</si>
  <si>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</si>
  <si>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</si>
  <si>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</si>
  <si>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</si>
  <si>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</si>
  <si>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</si>
  <si>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</si>
  <si>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</si>
  <si>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</si>
  <si>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</si>
  <si>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</si>
  <si>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</si>
  <si>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</si>
  <si>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</si>
  <si>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</si>
  <si>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</si>
  <si>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</si>
  <si>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</si>
  <si>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</si>
  <si>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</si>
  <si>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</si>
  <si>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</si>
  <si>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</si>
  <si>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</si>
  <si>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</si>
  <si>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</si>
  <si>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</si>
  <si>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</si>
  <si>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</si>
  <si>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</si>
  <si>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</si>
  <si>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</si>
  <si>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</si>
  <si>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</si>
  <si>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</si>
  <si>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</si>
  <si>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</si>
  <si>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</si>
  <si>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</si>
  <si>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</si>
  <si>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</si>
  <si>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</si>
  <si>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</si>
  <si>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</si>
  <si>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</si>
  <si>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</si>
  <si>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</si>
  <si>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</si>
  <si>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</si>
  <si>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</si>
  <si>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</si>
  <si>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</si>
  <si>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</si>
  <si>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</si>
  <si>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</si>
  <si>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</si>
  <si>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</si>
  <si>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</si>
  <si>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</si>
  <si>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</si>
  <si>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</si>
  <si>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</si>
  <si>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</si>
  <si>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</si>
  <si>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</si>
  <si>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</si>
  <si>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</si>
  <si>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</si>
  <si>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</si>
  <si>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</si>
  <si>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</si>
  <si>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</si>
  <si>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</si>
  <si>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</si>
  <si>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</si>
  <si>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</si>
  <si>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</si>
  <si>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</si>
  <si>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</si>
  <si>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</si>
  <si>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</si>
  <si>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</si>
  <si>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</si>
  <si>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</si>
  <si>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</si>
  <si>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</si>
  <si>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</si>
  <si>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</si>
  <si>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</si>
  <si>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</si>
  <si>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</si>
  <si>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</si>
  <si>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</si>
  <si>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</si>
  <si>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</si>
  <si>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</si>
  <si>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</si>
  <si>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</si>
  <si>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</si>
  <si>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</si>
  <si>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</si>
  <si>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</si>
  <si>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</si>
  <si>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</si>
  <si>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</si>
  <si>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</si>
  <si>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</si>
  <si>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</si>
  <si>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</si>
  <si>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</si>
  <si>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</si>
  <si>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</si>
  <si>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</si>
  <si>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</si>
  <si>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</si>
  <si>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</si>
  <si>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</si>
  <si>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</si>
  <si>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</si>
  <si>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</si>
  <si>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</si>
  <si>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</si>
  <si>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</si>
  <si>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</si>
  <si>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</si>
  <si>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</si>
  <si>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</si>
  <si>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</si>
  <si>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</si>
  <si>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</si>
  <si>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</si>
  <si>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</si>
  <si>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</si>
  <si>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</si>
  <si>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</si>
  <si>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</si>
  <si>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</si>
  <si>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</si>
  <si>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</si>
  <si>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</si>
  <si>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</si>
  <si>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</si>
  <si>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</si>
  <si>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</si>
  <si>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</si>
  <si>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</si>
  <si>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</si>
  <si>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</si>
  <si>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</si>
  <si>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</si>
  <si>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</si>
  <si>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</si>
  <si>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</si>
  <si>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</si>
  <si>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</si>
  <si>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</si>
  <si>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</si>
  <si>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</si>
  <si>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</si>
  <si>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</si>
  <si>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</si>
  <si>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</si>
  <si>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</si>
  <si>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</si>
  <si>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</si>
  <si>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</si>
  <si>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</si>
  <si>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</si>
  <si>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</si>
  <si>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</si>
  <si>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</si>
  <si>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</si>
  <si>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</si>
  <si>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</si>
  <si>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</si>
  <si>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</si>
  <si>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</si>
  <si>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</si>
  <si>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</si>
  <si>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</si>
  <si>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</si>
  <si>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</si>
  <si>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</si>
  <si>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</si>
  <si>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</si>
  <si>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</si>
  <si>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</si>
  <si>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</si>
  <si>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</si>
  <si>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</si>
  <si>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</si>
  <si>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</si>
  <si>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</si>
  <si>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</si>
  <si>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</si>
  <si>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</si>
  <si>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</si>
  <si>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</si>
  <si>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</si>
  <si>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</si>
  <si>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</si>
  <si>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</si>
  <si>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</si>
  <si>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</si>
  <si>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</si>
  <si>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</si>
  <si>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</si>
  <si>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</si>
  <si>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</si>
  <si>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</si>
  <si>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</si>
  <si>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</si>
  <si>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</si>
  <si>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</si>
  <si>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</si>
  <si>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</si>
  <si>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</si>
  <si>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</si>
  <si>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</si>
  <si>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</si>
  <si>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</si>
  <si>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</si>
  <si>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</si>
  <si>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</si>
  <si>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</si>
  <si>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</si>
  <si>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</si>
  <si>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</si>
  <si>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</si>
  <si>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</si>
  <si>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</si>
  <si>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</si>
  <si>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</si>
  <si>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</si>
  <si>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</si>
  <si>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</si>
  <si>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</si>
  <si>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</si>
  <si>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</si>
  <si>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</si>
  <si>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</si>
  <si>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</si>
  <si>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</si>
  <si>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</si>
  <si>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</si>
  <si>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</si>
  <si>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</si>
  <si>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</si>
  <si>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</si>
  <si>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</si>
  <si>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</si>
  <si>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</si>
  <si>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</si>
  <si>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</si>
  <si>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</si>
  <si>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</si>
  <si>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</si>
  <si>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</si>
  <si>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</si>
  <si>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</si>
  <si>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</si>
  <si>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</si>
  <si>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</si>
  <si>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</si>
  <si>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</si>
  <si>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</si>
  <si>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</si>
  <si>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</si>
  <si>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</si>
  <si>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</si>
  <si>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</si>
  <si>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</si>
  <si>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</si>
  <si>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</si>
  <si>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</si>
  <si>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</si>
  <si>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</si>
  <si>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</si>
  <si>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</si>
  <si>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</si>
  <si>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</si>
  <si>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</si>
  <si>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</si>
  <si>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</si>
  <si>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</si>
  <si>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</si>
  <si>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</si>
  <si>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</si>
  <si>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</si>
  <si>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</si>
  <si>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</si>
  <si>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</si>
  <si>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</si>
  <si>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</si>
  <si>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</si>
  <si>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</si>
  <si>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</si>
  <si>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</si>
  <si>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</si>
  <si>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</si>
  <si>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</si>
  <si>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</si>
  <si>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</si>
  <si>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</si>
  <si>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</si>
  <si>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</si>
  <si>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</si>
  <si>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</si>
  <si>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</si>
  <si>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</si>
  <si>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</si>
  <si>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</si>
  <si>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</si>
  <si>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</si>
  <si>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</si>
  <si>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</si>
  <si>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</si>
  <si>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</si>
  <si>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</si>
  <si>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</si>
  <si>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</si>
  <si>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</si>
  <si>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</si>
  <si>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</si>
  <si>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</si>
  <si>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</si>
  <si>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</si>
  <si>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</si>
  <si>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</si>
  <si>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</si>
  <si>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</si>
  <si>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</si>
  <si>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</si>
  <si>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</si>
  <si>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</si>
  <si>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</si>
  <si>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</si>
  <si>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</si>
  <si>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</si>
  <si>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</si>
  <si>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</si>
  <si>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</si>
  <si>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</si>
  <si>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</si>
  <si>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</si>
  <si>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</si>
  <si>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</si>
  <si>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</si>
  <si>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</si>
  <si>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</si>
  <si>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</si>
  <si>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</si>
  <si>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</si>
  <si>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</si>
  <si>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</si>
  <si>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</si>
  <si>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</si>
  <si>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</si>
  <si>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</si>
  <si>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</si>
  <si>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</si>
  <si>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</si>
  <si>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</si>
  <si>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</si>
  <si>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</si>
  <si>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</si>
  <si>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</si>
  <si>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</si>
  <si>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</si>
  <si>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</si>
  <si>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</si>
  <si>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</si>
  <si>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</si>
  <si>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</si>
  <si>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</si>
  <si>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</si>
  <si>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</si>
  <si>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</si>
  <si>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</si>
  <si>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</si>
  <si>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</si>
  <si>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</si>
  <si>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</si>
  <si>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</si>
  <si>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</si>
  <si>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</si>
  <si>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</si>
  <si>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</si>
  <si>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</si>
  <si>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</si>
  <si>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</si>
  <si>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</si>
  <si>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</si>
  <si>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</si>
  <si>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</si>
  <si>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</si>
  <si>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</si>
  <si>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</si>
  <si>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</si>
  <si>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</si>
  <si>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</si>
  <si>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</si>
  <si>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</si>
  <si>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</si>
  <si>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</si>
  <si>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</si>
  <si>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</si>
  <si>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</si>
  <si>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</si>
  <si>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</si>
  <si>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</si>
  <si>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</si>
  <si>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</si>
  <si>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</si>
  <si>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</si>
  <si>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</si>
  <si>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</si>
  <si>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</si>
  <si>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</si>
  <si>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</si>
  <si>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</si>
  <si>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</si>
  <si>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</si>
  <si>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</si>
  <si>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</si>
  <si>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</si>
  <si>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</si>
  <si>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</si>
  <si>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</si>
  <si>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</si>
  <si>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</si>
  <si>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</si>
  <si>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</si>
  <si>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</si>
  <si>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</si>
  <si>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</si>
  <si>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</si>
  <si>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</si>
  <si>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</si>
  <si>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</si>
  <si>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</si>
  <si>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</si>
  <si>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</si>
  <si>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</si>
  <si>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</si>
  <si>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</si>
  <si>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</si>
  <si>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</si>
  <si>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</si>
  <si>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</si>
  <si>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</si>
  <si>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</si>
  <si>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</si>
  <si>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</si>
  <si>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</si>
  <si>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</si>
  <si>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</si>
  <si>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</si>
  <si>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</si>
  <si>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</si>
  <si>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</si>
  <si>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</si>
  <si>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</si>
  <si>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</si>
  <si>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</si>
  <si>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</si>
  <si>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</si>
  <si>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</si>
  <si>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</si>
  <si>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</si>
  <si>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</si>
  <si>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</si>
  <si>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</si>
  <si>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</si>
  <si>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</si>
  <si>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</si>
  <si>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</si>
  <si>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</si>
  <si>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</si>
  <si>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</si>
  <si>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</si>
  <si>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</si>
  <si>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</si>
  <si>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</si>
  <si>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</si>
  <si>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</si>
  <si>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</si>
  <si>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</si>
  <si>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</si>
  <si>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</si>
  <si>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</si>
  <si>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</si>
  <si>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</si>
  <si>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</si>
  <si>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</si>
  <si>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</si>
  <si>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</si>
  <si>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</si>
  <si>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</si>
  <si>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</si>
  <si>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</si>
  <si>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</si>
  <si>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</si>
  <si>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</si>
  <si>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</si>
  <si>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</si>
  <si>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</si>
  <si>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</si>
  <si>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</si>
  <si>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</si>
  <si>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</si>
  <si>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</si>
  <si>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</si>
  <si>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</si>
  <si>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</si>
  <si>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</si>
  <si>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</si>
  <si>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</si>
  <si>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</si>
  <si>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</si>
  <si>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</si>
  <si>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</si>
  <si>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</si>
  <si>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</si>
  <si>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</si>
  <si>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</si>
  <si>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</si>
  <si>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</si>
  <si>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</si>
  <si>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</si>
  <si>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</si>
  <si>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</si>
  <si>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</si>
  <si>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</si>
  <si>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</si>
  <si>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</si>
  <si>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</si>
  <si>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</si>
  <si>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</si>
  <si>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</si>
  <si>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</si>
  <si>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</si>
  <si>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</si>
  <si>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</si>
  <si>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</si>
  <si>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</si>
  <si>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</si>
  <si>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</si>
  <si>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</si>
  <si>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</si>
  <si>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</si>
  <si>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</si>
  <si>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</si>
  <si>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</si>
  <si>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</si>
  <si>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</si>
  <si>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</si>
  <si>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</si>
  <si>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</si>
  <si>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</si>
  <si>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</si>
  <si>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</si>
  <si>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</si>
  <si>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</si>
  <si>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</si>
  <si>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</si>
  <si>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</si>
  <si>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</si>
  <si>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</si>
  <si>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</si>
  <si>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</si>
  <si>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</si>
  <si>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</si>
  <si>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</si>
  <si>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</si>
  <si>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</si>
  <si>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</si>
  <si>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</si>
  <si>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</si>
  <si>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</si>
  <si>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</si>
  <si>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</si>
  <si>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</si>
  <si>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</si>
  <si>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</si>
  <si>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</si>
  <si>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</si>
  <si>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</si>
  <si>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</si>
  <si>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</si>
  <si>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</si>
  <si>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</si>
  <si>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</si>
  <si>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</si>
  <si>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</si>
  <si>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</si>
  <si>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</si>
  <si>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</si>
  <si>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</si>
  <si>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</si>
  <si>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</si>
  <si>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</si>
  <si>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</si>
  <si>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</si>
  <si>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</si>
  <si>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</si>
  <si>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</si>
  <si>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</si>
  <si>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</si>
  <si>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</si>
  <si>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</si>
  <si>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</si>
  <si>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</si>
  <si>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</si>
  <si>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</si>
  <si>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</si>
  <si>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</si>
  <si>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</si>
  <si>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</si>
  <si>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</si>
  <si>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</si>
  <si>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</si>
  <si>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</si>
  <si>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</si>
  <si>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</si>
  <si>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</si>
  <si>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</si>
  <si>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</si>
  <si>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</si>
  <si>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</si>
  <si>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</si>
  <si>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</si>
  <si>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</si>
  <si>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</si>
  <si>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</si>
  <si>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</si>
  <si>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</si>
  <si>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</si>
  <si>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</si>
  <si>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</si>
  <si>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</si>
  <si>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</si>
  <si>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</si>
  <si>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</si>
  <si>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</si>
  <si>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</si>
  <si>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</si>
  <si>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</si>
  <si>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</si>
  <si>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</si>
  <si>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</si>
  <si>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</si>
  <si>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</si>
  <si>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</si>
  <si>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</si>
  <si>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</si>
  <si>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</si>
  <si>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</si>
  <si>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</si>
  <si>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</si>
  <si>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</si>
  <si>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</si>
  <si>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</si>
  <si>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</si>
  <si>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</si>
  <si>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</si>
  <si>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</si>
  <si>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</si>
  <si>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</si>
  <si>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</si>
  <si>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</si>
  <si>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</si>
  <si>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</si>
  <si>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</si>
  <si>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</si>
  <si>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</si>
  <si>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</si>
  <si>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</si>
  <si>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</si>
  <si>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</si>
  <si>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</si>
  <si>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</si>
  <si>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</si>
  <si>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</si>
  <si>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</si>
  <si>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</si>
  <si>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</si>
  <si>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</si>
  <si>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</si>
  <si>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</si>
  <si>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</si>
  <si>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</si>
  <si>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</si>
  <si>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</si>
  <si>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</si>
  <si>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</si>
  <si>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</si>
  <si>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</si>
  <si>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</si>
  <si>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</si>
  <si>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</si>
  <si>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</si>
  <si>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</si>
  <si>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</si>
  <si>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</si>
  <si>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</si>
  <si>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</si>
  <si>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</si>
  <si>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</si>
  <si>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</si>
  <si>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</si>
  <si>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</si>
  <si>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</si>
  <si>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</si>
  <si>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</si>
  <si>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</si>
  <si>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</si>
  <si>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</si>
  <si>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</si>
  <si>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</si>
  <si>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</si>
  <si>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</si>
  <si>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</si>
  <si>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</si>
  <si>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</si>
  <si>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</si>
  <si>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</si>
  <si>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</si>
  <si>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</si>
  <si>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</si>
  <si>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</si>
  <si>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</si>
  <si>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</si>
  <si>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</si>
  <si>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</si>
  <si>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</si>
  <si>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</si>
  <si>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</si>
  <si>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</si>
  <si>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</si>
  <si>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</si>
  <si>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</si>
  <si>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</si>
  <si>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</si>
  <si>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</si>
  <si>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</si>
  <si>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</si>
  <si>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</si>
  <si>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</si>
  <si>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</si>
  <si>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</si>
  <si>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</si>
  <si>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</si>
  <si>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</si>
  <si>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</si>
  <si>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</si>
  <si>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</si>
  <si>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</si>
  <si>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</si>
  <si>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</si>
  <si>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</si>
  <si>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</si>
  <si>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</si>
  <si>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</si>
  <si>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</si>
  <si>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</si>
  <si>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</si>
  <si>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</si>
  <si>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</si>
  <si>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</si>
  <si>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</si>
  <si>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</si>
  <si>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</si>
  <si>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</si>
  <si>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</si>
  <si>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</si>
  <si>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</si>
  <si>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</si>
  <si>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</si>
  <si>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</si>
  <si>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</si>
  <si>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</si>
  <si>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</si>
  <si>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</si>
  <si>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</si>
  <si>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</si>
  <si>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</si>
  <si>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</si>
  <si>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</si>
  <si>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</si>
  <si>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</si>
  <si>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</si>
  <si>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</si>
  <si>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</si>
  <si>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</si>
  <si>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</si>
  <si>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</si>
  <si>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</si>
  <si>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</si>
  <si>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</si>
  <si>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</si>
  <si>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</si>
  <si>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</si>
  <si>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</si>
  <si>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</si>
  <si>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</si>
  <si>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</si>
  <si>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</si>
  <si>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</si>
  <si>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</si>
  <si>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</si>
  <si>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</si>
  <si>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</si>
  <si>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</si>
  <si>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</si>
  <si>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</si>
  <si>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</si>
  <si>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</si>
  <si>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</si>
  <si>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</si>
  <si>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</si>
  <si>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</si>
  <si>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</si>
  <si>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</si>
  <si>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</si>
  <si>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</si>
  <si>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</si>
  <si>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</si>
  <si>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</si>
  <si>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</si>
  <si>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</si>
  <si>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</si>
  <si>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</si>
  <si>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</si>
  <si>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</si>
  <si>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</si>
  <si>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</si>
  <si>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</si>
  <si>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</si>
  <si>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</si>
  <si>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</si>
  <si>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</si>
  <si>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</si>
  <si>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</si>
  <si>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</si>
  <si>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</si>
  <si>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</si>
  <si>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</si>
  <si>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</si>
  <si>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</si>
  <si>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</si>
  <si>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</si>
  <si>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</si>
  <si>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</si>
  <si>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</si>
  <si>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</si>
  <si>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</si>
  <si>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</si>
  <si>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</si>
  <si>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</si>
  <si>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</si>
  <si>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</si>
  <si>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</si>
  <si>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</si>
  <si>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</si>
  <si>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</si>
  <si>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</si>
  <si>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</si>
  <si>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</si>
  <si>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</si>
  <si>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</si>
  <si>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</si>
  <si>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</si>
  <si>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</si>
  <si>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</si>
  <si>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</si>
  <si>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</si>
  <si>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</si>
  <si>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</si>
  <si>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</si>
  <si>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</si>
  <si>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</si>
  <si>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</si>
  <si>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</si>
  <si>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</si>
  <si>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</si>
  <si>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</si>
  <si>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</si>
  <si>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</si>
  <si>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</si>
  <si>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</si>
  <si>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</si>
  <si>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</si>
  <si>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</si>
  <si>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</si>
  <si>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</si>
  <si>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</si>
  <si>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</si>
  <si>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</si>
  <si>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</si>
  <si>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</si>
  <si>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</si>
  <si>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</si>
  <si>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</si>
  <si>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</si>
  <si>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</si>
  <si>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</si>
  <si>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</si>
  <si>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</si>
  <si>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</si>
  <si>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</si>
  <si>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</si>
  <si>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</si>
  <si>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</si>
  <si>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</si>
  <si>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</si>
  <si>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</si>
  <si>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</si>
  <si>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</si>
  <si>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</si>
  <si>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</si>
  <si>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</si>
  <si>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</si>
  <si>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</si>
  <si>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</si>
  <si>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</si>
  <si>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</si>
  <si>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</si>
  <si>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</si>
  <si>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</si>
  <si>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</si>
  <si>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</si>
  <si>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</si>
  <si>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</si>
  <si>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</si>
  <si>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</si>
  <si>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</si>
  <si>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</si>
  <si>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</si>
  <si>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</si>
  <si>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</si>
  <si>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</si>
  <si>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</si>
  <si>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</si>
  <si>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</si>
  <si>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</si>
  <si>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</si>
  <si>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</si>
  <si>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</si>
  <si>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</si>
  <si>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</si>
  <si>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</si>
  <si>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</si>
  <si>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</si>
  <si>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</si>
  <si>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</si>
  <si>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</si>
  <si>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</si>
  <si>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</si>
  <si>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</si>
  <si>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</si>
  <si>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</si>
  <si>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</si>
  <si>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</si>
  <si>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</si>
  <si>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</si>
  <si>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</si>
  <si>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</si>
  <si>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</si>
  <si>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</si>
  <si>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</si>
  <si>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</si>
  <si>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</si>
  <si>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</si>
  <si>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</si>
  <si>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</si>
  <si>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</si>
  <si>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</si>
  <si>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</si>
  <si>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</si>
  <si>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</si>
  <si>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</si>
  <si>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</si>
  <si>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</si>
  <si>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</si>
  <si>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</si>
  <si>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</si>
  <si>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</si>
  <si>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</si>
  <si>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</si>
  <si>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</si>
  <si>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</si>
  <si>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</si>
  <si>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</si>
  <si>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</si>
  <si>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</si>
  <si>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</si>
  <si>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</si>
  <si>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</si>
  <si>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</si>
  <si>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</si>
  <si>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</si>
  <si>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</si>
  <si>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</si>
  <si>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</si>
  <si>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</si>
  <si>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</si>
  <si>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</si>
  <si>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</si>
  <si>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</si>
  <si>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</si>
  <si>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</si>
  <si>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</si>
  <si>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</si>
  <si>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</si>
  <si>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</si>
  <si>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</si>
  <si>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</si>
  <si>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</si>
  <si>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</si>
  <si>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</si>
  <si>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</si>
  <si>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</si>
  <si>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</si>
  <si>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</si>
  <si>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</si>
  <si>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</si>
  <si>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</si>
  <si>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</si>
  <si>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</si>
  <si>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</si>
  <si>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</si>
  <si>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</si>
  <si>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</si>
  <si>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</si>
  <si>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</si>
  <si>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</si>
  <si>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</si>
  <si>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</si>
  <si>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</si>
  <si>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</si>
  <si>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</si>
  <si>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</si>
  <si>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</si>
  <si>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</si>
  <si>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</si>
  <si>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</si>
  <si>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</si>
  <si>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</si>
  <si>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</si>
  <si>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</si>
  <si>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</si>
  <si>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</si>
  <si>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</si>
  <si>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</si>
  <si>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</si>
  <si>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</si>
  <si>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</si>
  <si>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</si>
  <si>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</si>
  <si>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</si>
  <si>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</si>
  <si>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</si>
  <si>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</si>
  <si>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</si>
  <si>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</si>
  <si>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</si>
  <si>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</si>
  <si>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</si>
  <si>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</si>
  <si>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</si>
  <si>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</si>
  <si>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</si>
  <si>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</si>
  <si>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</si>
  <si>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</si>
  <si>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</si>
  <si>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</si>
  <si>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</si>
  <si>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</si>
  <si>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</si>
  <si>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</si>
  <si>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</si>
  <si>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</si>
  <si>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</si>
  <si>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</si>
  <si>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</si>
  <si>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</si>
  <si>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</si>
  <si>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</si>
  <si>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</si>
  <si>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</si>
  <si>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</si>
  <si>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</si>
  <si>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</si>
  <si>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</si>
  <si>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</si>
  <si>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</si>
  <si>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</si>
  <si>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</si>
  <si>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</si>
  <si>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</si>
  <si>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</si>
  <si>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</si>
  <si>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</si>
  <si>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</si>
  <si>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</si>
  <si>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</si>
  <si>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</si>
  <si>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</si>
  <si>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</si>
  <si>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</si>
  <si>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</si>
  <si>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</si>
  <si>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</si>
  <si>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</si>
  <si>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</si>
  <si>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</si>
  <si>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</si>
  <si>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</si>
  <si>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</si>
  <si>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</si>
  <si>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</si>
  <si>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</si>
  <si>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</si>
  <si>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</si>
  <si>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</si>
  <si>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</si>
  <si>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</si>
  <si>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</si>
  <si>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</si>
  <si>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</si>
  <si>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</si>
  <si>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</si>
  <si>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</si>
  <si>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</si>
  <si>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</si>
  <si>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</si>
  <si>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</si>
  <si>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</si>
  <si>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</si>
  <si>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</si>
  <si>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</si>
  <si>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</si>
  <si>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</si>
  <si>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</si>
  <si>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</si>
  <si>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</si>
  <si>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</si>
  <si>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</si>
  <si>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</si>
  <si>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</si>
  <si>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</si>
  <si>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</si>
  <si>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</si>
  <si>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</si>
  <si>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</si>
  <si>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</si>
  <si>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</si>
  <si>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</si>
  <si>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</si>
  <si>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</si>
  <si>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</si>
  <si>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</si>
  <si>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</si>
  <si>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</si>
  <si>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</si>
  <si>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</si>
  <si>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</si>
  <si>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</si>
  <si>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</si>
  <si>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</si>
  <si>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</si>
  <si>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</si>
  <si>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</si>
  <si>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</si>
  <si>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</si>
  <si>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</si>
  <si>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</si>
  <si>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</si>
  <si>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</si>
  <si>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</si>
  <si>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</si>
  <si>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</si>
  <si>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</si>
  <si>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</si>
  <si>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</si>
  <si>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</si>
  <si>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</si>
  <si>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</si>
  <si>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</si>
  <si>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</si>
  <si>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</si>
  <si>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</si>
  <si>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</si>
  <si>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</si>
  <si>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</si>
  <si>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</si>
  <si>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</si>
  <si>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</si>
  <si>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</si>
  <si>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</si>
  <si>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</si>
  <si>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</si>
  <si>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</si>
  <si>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</si>
  <si>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</si>
  <si>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</si>
  <si>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</si>
  <si>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</si>
  <si>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</si>
  <si>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</si>
  <si>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</si>
  <si>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</si>
  <si>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</si>
  <si>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</si>
  <si>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</si>
  <si>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</si>
  <si>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</si>
  <si>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</si>
  <si>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</si>
  <si>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</si>
  <si>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</si>
  <si>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</si>
  <si>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</si>
  <si>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</si>
  <si>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</si>
  <si>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</si>
  <si>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</si>
  <si>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</si>
  <si>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</si>
  <si>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</si>
  <si>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</si>
  <si>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</si>
  <si>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</si>
  <si>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</si>
  <si>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</si>
  <si>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</si>
  <si>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</si>
  <si>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</si>
  <si>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</si>
  <si>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</si>
  <si>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</si>
  <si>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</si>
  <si>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</si>
  <si>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</si>
  <si>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</si>
  <si>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</si>
  <si>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</si>
  <si>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</si>
  <si>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</si>
  <si>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</si>
  <si>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</si>
  <si>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</si>
  <si>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</si>
  <si>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</si>
  <si>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</si>
  <si>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</si>
  <si>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</si>
  <si>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</si>
  <si>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</si>
  <si>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</si>
  <si>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</si>
  <si>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</si>
  <si>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</si>
  <si>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</si>
  <si>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</si>
  <si>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</si>
  <si>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</si>
  <si>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</si>
  <si>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</si>
  <si>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</si>
  <si>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</si>
  <si>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</si>
  <si>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</si>
  <si>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</si>
  <si>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</si>
  <si>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</si>
  <si>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</si>
  <si>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</si>
  <si>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</si>
  <si>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</si>
  <si>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</si>
  <si>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</si>
  <si>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</si>
  <si>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</si>
  <si>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</si>
  <si>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</si>
  <si>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</si>
  <si>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</si>
  <si>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</si>
  <si>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</si>
  <si>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</si>
  <si>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</si>
  <si>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</si>
  <si>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</si>
  <si>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</si>
  <si>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</si>
  <si>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</si>
  <si>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</si>
  <si>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</si>
  <si>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</si>
  <si>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</si>
  <si>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</si>
  <si>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</si>
  <si>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</si>
  <si>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</si>
  <si>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</si>
  <si>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</si>
  <si>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</si>
  <si>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</si>
  <si>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</si>
  <si>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</si>
  <si>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</si>
  <si>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</si>
  <si>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</si>
  <si>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</si>
  <si>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</si>
  <si>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</si>
  <si>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</si>
  <si>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</si>
  <si>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</si>
  <si>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</si>
  <si>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</si>
  <si>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</si>
  <si>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</si>
  <si>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</si>
  <si>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</si>
  <si>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</si>
  <si>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</si>
  <si>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</si>
  <si>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</si>
  <si>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</si>
  <si>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</si>
  <si>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</si>
  <si>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</si>
  <si>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</si>
  <si>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</si>
  <si>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</si>
  <si>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</si>
  <si>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</si>
  <si>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</si>
  <si>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</si>
  <si>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</si>
  <si>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</si>
  <si>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</si>
  <si>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</si>
  <si>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</si>
  <si>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</si>
  <si>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</si>
  <si>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</si>
  <si>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</si>
  <si>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</si>
  <si>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</si>
  <si>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</si>
  <si>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</si>
  <si>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</si>
  <si>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</si>
  <si>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</si>
  <si>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</si>
  <si>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</si>
  <si>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</si>
  <si>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</si>
  <si>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</si>
  <si>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</si>
  <si>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</si>
  <si>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</si>
  <si>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</si>
  <si>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</si>
  <si>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</si>
  <si>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</si>
  <si>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</si>
  <si>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</si>
  <si>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</si>
  <si>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</si>
  <si>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</si>
  <si>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</si>
  <si>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</si>
  <si>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</si>
  <si>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</si>
  <si>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</si>
  <si>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</si>
  <si>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</si>
  <si>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</si>
  <si>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</si>
  <si>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</si>
  <si>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</si>
  <si>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</si>
  <si>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</si>
  <si>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</si>
  <si>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</si>
  <si>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</si>
  <si>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</si>
  <si>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</si>
  <si>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</si>
  <si>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</si>
  <si>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</si>
  <si>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</si>
  <si>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</si>
  <si>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</si>
  <si>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</si>
  <si>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</si>
  <si>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</si>
  <si>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</si>
  <si>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</si>
  <si>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</si>
  <si>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</si>
  <si>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</si>
  <si>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</si>
  <si>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</si>
  <si>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</si>
  <si>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</si>
  <si>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</si>
  <si>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</si>
  <si>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</si>
  <si>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</si>
  <si>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</si>
  <si>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</si>
  <si>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</si>
  <si>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</si>
  <si>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</si>
  <si>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</si>
  <si>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</si>
  <si>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</si>
  <si>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</si>
  <si>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</si>
  <si>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</si>
  <si>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</si>
  <si>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</si>
  <si>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</si>
  <si>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</si>
  <si>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</si>
  <si>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</si>
  <si>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</si>
  <si>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</si>
  <si>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</si>
  <si>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</si>
  <si>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</si>
  <si>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</si>
  <si>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</si>
  <si>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</si>
  <si>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</si>
  <si>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</si>
  <si>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</si>
  <si>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</si>
  <si>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</si>
  <si>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</si>
  <si>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</si>
  <si>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</si>
  <si>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</si>
  <si>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</si>
  <si>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</si>
  <si>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</si>
  <si>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</si>
  <si>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</si>
  <si>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</si>
  <si>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</si>
  <si>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</si>
  <si>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</si>
  <si>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</si>
  <si>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</si>
  <si>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</si>
  <si>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</si>
  <si>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</si>
  <si>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</si>
  <si>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</si>
  <si>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</si>
  <si>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</si>
  <si>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</si>
  <si>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</si>
  <si>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</si>
  <si>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</si>
  <si>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</si>
  <si>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</si>
  <si>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</si>
  <si>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</si>
  <si>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</si>
  <si>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</si>
  <si>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</si>
  <si>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</si>
  <si>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</si>
  <si>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</si>
  <si>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</si>
  <si>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</si>
  <si>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</si>
  <si>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</si>
  <si>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</si>
  <si>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</si>
  <si>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</si>
  <si>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</si>
  <si>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</si>
  <si>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</si>
  <si>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</si>
  <si>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</si>
  <si>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</si>
  <si>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</si>
  <si>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</si>
  <si>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</si>
  <si>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</si>
  <si>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</si>
  <si>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</si>
  <si>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</si>
  <si>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</si>
  <si>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</si>
  <si>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</si>
  <si>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</si>
  <si>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</si>
  <si>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</si>
  <si>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</si>
  <si>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</si>
  <si>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</si>
  <si>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</si>
  <si>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</si>
  <si>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</si>
  <si>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</si>
  <si>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</si>
  <si>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</si>
  <si>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</si>
  <si>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</si>
  <si>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</si>
  <si>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</si>
  <si>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</si>
  <si>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</si>
  <si>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</si>
  <si>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</si>
  <si>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</si>
  <si>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</si>
  <si>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</si>
  <si>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</si>
  <si>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</si>
  <si>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</si>
  <si>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</si>
  <si>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</si>
  <si>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</si>
  <si>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</si>
  <si>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</si>
  <si>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</si>
  <si>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</si>
  <si>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</si>
  <si>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</si>
  <si>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</si>
  <si>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</si>
  <si>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</si>
  <si>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</si>
  <si>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</si>
  <si>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</si>
  <si>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</si>
  <si>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</si>
  <si>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</si>
  <si>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</si>
  <si>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</si>
  <si>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</si>
  <si>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</si>
  <si>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</si>
  <si>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</si>
  <si>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</si>
  <si>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</si>
  <si>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</si>
  <si>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</si>
  <si>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</si>
  <si>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</si>
  <si>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</si>
  <si>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</si>
  <si>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</si>
  <si>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</si>
  <si>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</si>
  <si>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</si>
  <si>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</si>
  <si>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</si>
  <si>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</si>
  <si>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</si>
  <si>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</si>
  <si>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</si>
  <si>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</si>
  <si>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</si>
  <si>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</si>
  <si>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</si>
  <si>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</si>
  <si>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</si>
  <si>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</si>
  <si>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</si>
  <si>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</si>
  <si>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</si>
  <si>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</si>
  <si>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</si>
  <si>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</si>
  <si>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</si>
  <si>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</si>
  <si>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</si>
  <si>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</si>
  <si>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</si>
  <si>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</si>
  <si>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</si>
  <si>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</si>
  <si>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</si>
  <si>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</si>
  <si>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</si>
  <si>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</si>
  <si>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</si>
  <si>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</si>
  <si>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</si>
  <si>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</si>
  <si>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</si>
  <si>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</si>
  <si>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</si>
  <si>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</si>
  <si>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</si>
  <si>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</si>
  <si>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</si>
  <si>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</si>
  <si>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</si>
  <si>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</si>
  <si>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</si>
  <si>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</si>
  <si>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</si>
  <si>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</si>
  <si>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</si>
  <si>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</si>
  <si>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</si>
  <si>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</si>
  <si>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</si>
  <si>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</si>
  <si>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</si>
  <si>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</si>
  <si>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</si>
  <si>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</si>
  <si>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</si>
  <si>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</si>
  <si>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</si>
  <si>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</si>
  <si>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</si>
  <si>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</si>
  <si>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</si>
  <si>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</si>
  <si>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</si>
  <si>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</si>
  <si>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</si>
  <si>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</si>
  <si>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</si>
  <si>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</si>
  <si>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</si>
  <si>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</si>
  <si>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</si>
  <si>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</si>
  <si>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</si>
  <si>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</si>
  <si>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</si>
  <si>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</si>
  <si>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</si>
  <si>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</si>
  <si>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</si>
  <si>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</si>
  <si>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</si>
  <si>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</si>
  <si>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</si>
  <si>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</si>
  <si>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</si>
  <si>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</si>
  <si>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</si>
  <si>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</si>
  <si>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</si>
  <si>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</si>
  <si>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</si>
  <si>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</si>
  <si>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</si>
  <si>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</si>
  <si>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</si>
  <si>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</si>
  <si>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</si>
  <si>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</si>
  <si>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</si>
  <si>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</si>
  <si>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</si>
  <si>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</si>
  <si>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</si>
  <si>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</si>
  <si>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</si>
  <si>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</si>
  <si>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</si>
  <si>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</si>
  <si>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</si>
  <si>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</si>
  <si>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</si>
  <si>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</si>
  <si>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</si>
  <si>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</si>
  <si>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</si>
  <si>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</si>
  <si>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</si>
  <si>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</si>
  <si>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</si>
  <si>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</si>
  <si>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</si>
  <si>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</si>
  <si>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</si>
  <si>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</si>
  <si>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</si>
  <si>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</si>
  <si>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</si>
  <si>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</si>
  <si>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</si>
  <si>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</si>
  <si>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</si>
  <si>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</si>
  <si>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</si>
  <si>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</si>
  <si>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</si>
  <si>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</si>
  <si>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</si>
  <si>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</si>
  <si>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</si>
  <si>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</si>
  <si>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</si>
  <si>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</si>
  <si>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</si>
  <si>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</si>
  <si>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</si>
  <si>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</si>
  <si>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</si>
  <si>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</si>
  <si>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</si>
  <si>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</si>
  <si>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</si>
  <si>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</si>
  <si>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</si>
  <si>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</si>
  <si>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</si>
  <si>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</si>
  <si>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</si>
  <si>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</si>
  <si>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</si>
  <si>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</si>
  <si>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</si>
  <si>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</si>
  <si>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</si>
  <si>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</si>
  <si>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</si>
  <si>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</si>
  <si>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</si>
  <si>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</si>
  <si>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</si>
  <si>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</si>
  <si>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</si>
  <si>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</si>
  <si>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</si>
  <si>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</si>
  <si>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</si>
  <si>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</si>
  <si>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</si>
  <si>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</si>
  <si>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</si>
  <si>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</si>
  <si>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</si>
  <si>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</si>
  <si>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</si>
  <si>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</si>
  <si>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</si>
  <si>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</si>
  <si>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</si>
  <si>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</si>
  <si>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</si>
  <si>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</si>
  <si>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</si>
  <si>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</si>
  <si>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</si>
  <si>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</si>
  <si>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</si>
  <si>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</si>
  <si>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</si>
  <si>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</si>
  <si>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</si>
  <si>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</si>
  <si>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</si>
  <si>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</si>
  <si>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</si>
  <si>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</si>
  <si>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</si>
  <si>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</si>
  <si>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</si>
  <si>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</si>
  <si>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</si>
  <si>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</si>
  <si>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</si>
  <si>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</si>
  <si>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</si>
  <si>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</si>
  <si>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</si>
  <si>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</si>
  <si>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</si>
  <si>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</si>
  <si>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</si>
  <si>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</si>
  <si>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</si>
  <si>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</si>
  <si>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</si>
  <si>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</si>
  <si>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</si>
  <si>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</si>
  <si>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</si>
  <si>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</si>
  <si>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</si>
  <si>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</si>
  <si>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</si>
  <si>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</si>
  <si>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</si>
  <si>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</si>
  <si>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</si>
  <si>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</si>
  <si>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</si>
  <si>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</si>
  <si>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</si>
  <si>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</si>
  <si>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</si>
  <si>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</si>
  <si>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</si>
  <si>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</si>
  <si>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</si>
  <si>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</si>
  <si>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</si>
  <si>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</si>
  <si>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</si>
  <si>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</si>
  <si>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</si>
  <si>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</si>
  <si>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</si>
  <si>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</si>
  <si>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</si>
  <si>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</si>
  <si>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</si>
  <si>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</si>
  <si>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</si>
  <si>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</si>
  <si>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</si>
  <si>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</si>
  <si>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</si>
  <si>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</si>
  <si>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</si>
  <si>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</si>
  <si>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</si>
  <si>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</si>
  <si>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</si>
  <si>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</si>
  <si>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</si>
  <si>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</si>
  <si>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</si>
  <si>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</si>
  <si>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</si>
  <si>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</si>
  <si>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</si>
  <si>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</si>
  <si>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</si>
  <si>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</si>
  <si>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</si>
  <si>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</si>
  <si>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</si>
  <si>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</si>
  <si>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</si>
  <si>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</si>
  <si>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</si>
  <si>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</si>
  <si>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</si>
  <si>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</si>
  <si>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</si>
  <si>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</si>
  <si>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</si>
  <si>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</si>
  <si>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</si>
  <si>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</si>
  <si>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</si>
  <si>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</si>
  <si>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</si>
  <si>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</si>
  <si>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</si>
  <si>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</si>
  <si>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</si>
  <si>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</si>
  <si>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</si>
  <si>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</si>
  <si>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</si>
  <si>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</si>
  <si>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</si>
  <si>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</si>
  <si>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</si>
  <si>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</si>
  <si>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</si>
  <si>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</si>
  <si>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</si>
  <si>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</si>
  <si>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</si>
  <si>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</si>
  <si>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</si>
  <si>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</si>
  <si>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</si>
  <si>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</si>
  <si>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</si>
  <si>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</si>
  <si>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</si>
  <si>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</si>
  <si>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</si>
  <si>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</si>
  <si>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</si>
  <si>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</si>
  <si>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</si>
  <si>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</si>
  <si>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</si>
  <si>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</si>
  <si>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</si>
  <si>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</si>
  <si>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</si>
  <si>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</si>
  <si>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</si>
  <si>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</si>
  <si>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</si>
  <si>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</si>
  <si>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</si>
  <si>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</si>
  <si>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</si>
  <si>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</si>
  <si>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</si>
  <si>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</si>
  <si>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</si>
  <si>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</si>
  <si>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</si>
  <si>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</si>
  <si>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</si>
  <si>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</si>
  <si>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</si>
  <si>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</si>
  <si>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</si>
  <si>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</si>
  <si>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</si>
  <si>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</si>
  <si>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</si>
  <si>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</si>
  <si>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</si>
  <si>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</si>
  <si>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</si>
  <si>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</si>
  <si>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</si>
  <si>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</si>
  <si>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</si>
  <si>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</si>
  <si>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</si>
  <si>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</si>
  <si>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</si>
  <si>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</si>
  <si>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</si>
  <si>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</si>
  <si>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</si>
  <si>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</si>
  <si>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</si>
  <si>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</si>
  <si>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</si>
  <si>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</si>
  <si>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</si>
  <si>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</si>
  <si>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</si>
  <si>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</si>
  <si>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</si>
  <si>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</si>
  <si>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</si>
  <si>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</si>
  <si>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</si>
  <si>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</si>
  <si>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</si>
  <si>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</si>
  <si>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</si>
  <si>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</si>
  <si>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</si>
  <si>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</si>
  <si>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</si>
  <si>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</si>
  <si>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</si>
  <si>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</si>
  <si>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</si>
  <si>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</si>
  <si>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</si>
  <si>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</si>
  <si>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</si>
  <si>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</si>
  <si>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</si>
  <si>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</si>
  <si>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</si>
  <si>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</si>
  <si>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</si>
  <si>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</si>
  <si>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</si>
  <si>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</si>
  <si>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</si>
  <si>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</si>
  <si>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</si>
  <si>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</si>
  <si>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</si>
  <si>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</si>
  <si>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</si>
  <si>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</si>
  <si>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</si>
  <si>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</si>
  <si>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</si>
  <si>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</si>
  <si>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</si>
  <si>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</si>
  <si>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</si>
  <si>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</si>
  <si>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</si>
  <si>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</si>
  <si>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</si>
  <si>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</si>
  <si>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</si>
  <si>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</si>
  <si>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</si>
  <si>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</si>
  <si>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</si>
  <si>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</si>
  <si>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</si>
  <si>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</si>
  <si>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</si>
  <si>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</si>
  <si>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</si>
  <si>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</si>
  <si>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</si>
  <si>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</si>
  <si>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</si>
  <si>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</si>
  <si>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</si>
  <si>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</si>
  <si>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</si>
  <si>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</si>
  <si>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</si>
  <si>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</si>
  <si>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</si>
  <si>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</si>
  <si>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</si>
  <si>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</si>
  <si>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</si>
  <si>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</si>
  <si>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</si>
  <si>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</si>
  <si>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</si>
  <si>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</si>
  <si>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</si>
  <si>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</si>
  <si>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</si>
  <si>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</si>
  <si>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</si>
  <si>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</si>
  <si>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</si>
  <si>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</si>
  <si>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</si>
  <si>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</si>
  <si>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</si>
  <si>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</si>
  <si>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</si>
  <si>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</si>
  <si>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</si>
  <si>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</si>
  <si>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</si>
  <si>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</si>
  <si>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</si>
  <si>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</si>
  <si>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</si>
  <si>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</si>
  <si>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</si>
  <si>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</si>
  <si>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</si>
  <si>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</si>
  <si>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</si>
  <si>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</si>
  <si>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</si>
  <si>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</si>
  <si>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</si>
  <si>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</si>
  <si>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</si>
  <si>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</si>
  <si>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</si>
  <si>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</si>
  <si>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</si>
  <si>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</si>
  <si>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</si>
  <si>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</si>
  <si>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</si>
  <si>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</si>
  <si>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</si>
  <si>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</si>
  <si>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</si>
  <si>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</si>
  <si>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</si>
  <si>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</si>
  <si>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</si>
  <si>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</si>
  <si>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</si>
  <si>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</si>
  <si>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</si>
  <si>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</si>
  <si>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</si>
  <si>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</si>
  <si>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</si>
  <si>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</si>
  <si>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</si>
  <si>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</si>
  <si>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</si>
  <si>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</si>
  <si>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</si>
  <si>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</si>
  <si>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</si>
  <si>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</si>
  <si>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</si>
  <si>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</si>
  <si>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</si>
  <si>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</si>
  <si>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</si>
  <si>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</si>
  <si>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</si>
  <si>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</si>
  <si>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</si>
  <si>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</si>
  <si>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</si>
  <si>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</si>
  <si>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</si>
  <si>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</si>
  <si>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</si>
  <si>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</si>
  <si>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</si>
  <si>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</si>
  <si>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</si>
  <si>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</si>
  <si>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</si>
  <si>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</si>
  <si>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</si>
  <si>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</si>
  <si>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</si>
  <si>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</si>
  <si>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</si>
  <si>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</si>
  <si>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</si>
  <si>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</si>
  <si>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</si>
  <si>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</si>
  <si>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</si>
  <si>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</si>
  <si>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</si>
  <si>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</si>
  <si>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</si>
  <si>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</si>
  <si>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</si>
  <si>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</si>
  <si>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</si>
  <si>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</si>
  <si>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</si>
  <si>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</si>
  <si>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</si>
  <si>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</si>
  <si>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</si>
  <si>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</si>
  <si>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</si>
  <si>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</si>
  <si>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</si>
  <si>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</si>
  <si>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</si>
  <si>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</si>
  <si>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</si>
  <si>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</si>
  <si>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</si>
  <si>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</si>
  <si>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</si>
  <si>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</si>
  <si>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</si>
  <si>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</si>
  <si>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</si>
  <si>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</si>
  <si>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</si>
  <si>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</si>
  <si>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</si>
  <si>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</si>
  <si>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</si>
  <si>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</si>
  <si>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</si>
  <si>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</si>
  <si>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</si>
  <si>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</si>
  <si>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</si>
  <si>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</si>
  <si>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</si>
  <si>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</si>
  <si>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</si>
  <si>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</si>
  <si>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</si>
  <si>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</si>
  <si>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</si>
  <si>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</si>
  <si>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</si>
  <si>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</si>
  <si>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</si>
  <si>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</si>
  <si>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</si>
  <si>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</si>
  <si>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</si>
  <si>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</si>
  <si>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</si>
  <si>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</si>
  <si>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</si>
  <si>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</si>
  <si>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</si>
  <si>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</si>
  <si>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</si>
  <si>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</si>
  <si>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</si>
  <si>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</si>
  <si>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</si>
  <si>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</si>
  <si>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</si>
  <si>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</si>
  <si>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</si>
  <si>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</si>
  <si>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</si>
  <si>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</si>
  <si>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</si>
  <si>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</si>
  <si>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</si>
  <si>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</si>
  <si>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</si>
  <si>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</si>
  <si>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</si>
  <si>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</si>
  <si>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</si>
  <si>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</si>
  <si>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</si>
  <si>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</si>
  <si>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</si>
  <si>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</si>
  <si>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</si>
  <si>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</si>
  <si>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</si>
  <si>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</si>
  <si>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</si>
  <si>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</si>
  <si>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</si>
  <si>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</si>
  <si>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</si>
  <si>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</si>
  <si>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</si>
  <si>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</si>
  <si>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</si>
  <si>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</si>
  <si>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</si>
  <si>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</si>
  <si>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</si>
  <si>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</si>
  <si>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</si>
  <si>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</si>
  <si>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</si>
  <si>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</si>
  <si>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</si>
  <si>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</si>
  <si>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</si>
  <si>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</si>
  <si>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</si>
  <si>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</si>
  <si>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</si>
  <si>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</si>
  <si>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</si>
  <si>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</si>
  <si>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</si>
  <si>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</si>
  <si>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</si>
  <si>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</si>
  <si>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</si>
  <si>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</si>
  <si>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</si>
  <si>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</si>
  <si>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</si>
  <si>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</si>
  <si>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</si>
  <si>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</si>
  <si>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</si>
  <si>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</si>
  <si>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</si>
  <si>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</si>
  <si>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</si>
  <si>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</si>
  <si>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</si>
  <si>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</si>
  <si>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</si>
  <si>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</si>
  <si>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</si>
  <si>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</si>
  <si>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</si>
  <si>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</si>
  <si>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</si>
  <si>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</si>
  <si>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</si>
  <si>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</si>
  <si>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</si>
  <si>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</si>
  <si>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</si>
  <si>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</si>
  <si>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</si>
  <si>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</si>
  <si>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</si>
  <si>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</si>
  <si>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</si>
  <si>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</si>
  <si>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</si>
  <si>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</si>
  <si>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</si>
  <si>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</si>
  <si>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</si>
  <si>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</si>
  <si>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</si>
  <si>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</si>
  <si>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</si>
  <si>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</si>
  <si>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</si>
  <si>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</si>
  <si>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</si>
  <si>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</si>
  <si>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</si>
  <si>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</si>
  <si>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</si>
  <si>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</si>
  <si>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</si>
  <si>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</si>
  <si>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</si>
  <si>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</si>
  <si>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</si>
  <si>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</si>
  <si>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</si>
  <si>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</si>
  <si>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</si>
  <si>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</si>
  <si>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</si>
  <si>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</si>
  <si>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</si>
  <si>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</si>
  <si>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</si>
  <si>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</si>
  <si>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</si>
  <si>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</si>
  <si>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</si>
  <si>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</si>
  <si>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</si>
  <si>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</si>
  <si>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</si>
  <si>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</si>
  <si>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</si>
  <si>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</si>
  <si>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</si>
  <si>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</si>
  <si>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</si>
  <si>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</si>
  <si>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</si>
  <si>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</si>
  <si>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</si>
  <si>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</si>
  <si>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</si>
  <si>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</si>
  <si>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</si>
  <si>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</si>
  <si>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</si>
  <si>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</si>
  <si>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</si>
  <si>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</si>
  <si>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</si>
  <si>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</si>
  <si>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</si>
  <si>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</si>
  <si>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</si>
  <si>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</si>
  <si>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</si>
  <si>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</si>
  <si>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</si>
  <si>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</si>
  <si>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</si>
  <si>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</si>
  <si>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</si>
  <si>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</si>
  <si>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</si>
  <si>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</si>
  <si>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</si>
  <si>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</si>
  <si>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</si>
  <si>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</si>
  <si>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</si>
  <si>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</si>
  <si>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</si>
  <si>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</si>
  <si>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</si>
  <si>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</si>
  <si>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</si>
  <si>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</si>
  <si>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</si>
  <si>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</si>
  <si>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</si>
  <si>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</si>
  <si>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</si>
  <si>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</si>
  <si>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</si>
  <si>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</si>
  <si>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</si>
  <si>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</si>
  <si>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</si>
  <si>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</si>
  <si>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</si>
  <si>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</si>
  <si>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</si>
  <si>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</si>
  <si>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</si>
  <si>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</si>
  <si>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</si>
  <si>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</si>
  <si>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</si>
  <si>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</si>
  <si>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</si>
  <si>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</si>
  <si>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</si>
  <si>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</si>
  <si>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</si>
  <si>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</si>
  <si>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</si>
  <si>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</si>
  <si>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</si>
  <si>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</si>
  <si>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</si>
  <si>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</si>
  <si>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</si>
  <si>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</si>
  <si>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</si>
  <si>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</si>
  <si>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</si>
  <si>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</si>
  <si>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</si>
  <si>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</si>
  <si>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</si>
  <si>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</si>
  <si>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</si>
  <si>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</si>
  <si>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</si>
  <si>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</si>
  <si>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</si>
  <si>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</si>
  <si>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</si>
  <si>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</si>
  <si>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</si>
  <si>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</si>
  <si>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</si>
  <si>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</si>
  <si>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</si>
  <si>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</si>
  <si>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</si>
  <si>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</si>
  <si>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</si>
  <si>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</si>
  <si>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</si>
  <si>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</si>
  <si>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</si>
  <si>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</si>
  <si>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</si>
  <si>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</si>
  <si>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</si>
  <si>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</si>
  <si>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</si>
  <si>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</si>
  <si>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</si>
  <si>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</si>
  <si>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</si>
  <si>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</si>
  <si>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</si>
  <si>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</si>
  <si>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</si>
  <si>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</si>
  <si>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</si>
  <si>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</si>
  <si>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</si>
  <si>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</si>
  <si>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</si>
  <si>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</si>
  <si>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</si>
  <si>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</si>
  <si>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</si>
  <si>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</si>
  <si>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</si>
  <si>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</si>
  <si>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</si>
  <si>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</si>
  <si>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</si>
  <si>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</si>
  <si>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</si>
  <si>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</si>
  <si>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</si>
  <si>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</si>
  <si>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</si>
  <si>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</si>
  <si>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</si>
  <si>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</si>
  <si>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</si>
  <si>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</si>
  <si>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</si>
  <si>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</si>
  <si>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</si>
  <si>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</si>
  <si>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</si>
  <si>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</si>
  <si>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</si>
  <si>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</si>
  <si>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</si>
  <si>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</si>
  <si>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</si>
  <si>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</si>
  <si>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</si>
  <si>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</si>
  <si>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</si>
  <si>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</si>
  <si>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</si>
  <si>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</si>
  <si>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</si>
  <si>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</si>
  <si>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</si>
  <si>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</si>
  <si>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</si>
  <si>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</si>
  <si>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</si>
  <si>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</si>
  <si>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</si>
  <si>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</si>
  <si>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</si>
  <si>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</si>
  <si>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</si>
  <si>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</si>
  <si>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</si>
  <si>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</si>
  <si>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</si>
  <si>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</si>
  <si>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</si>
  <si>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</si>
  <si>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</si>
  <si>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</si>
  <si>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</si>
  <si>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</si>
  <si>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</si>
  <si>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</si>
  <si>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</si>
  <si>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</si>
  <si>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</si>
  <si>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</si>
  <si>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</si>
  <si>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</si>
  <si>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</si>
  <si>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</si>
  <si>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</si>
  <si>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</si>
  <si>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</si>
  <si>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</si>
  <si>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</si>
  <si>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</si>
  <si>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</si>
  <si>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</si>
  <si>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</si>
  <si>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</si>
  <si>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</si>
  <si>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</si>
  <si>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</si>
  <si>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</si>
  <si>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</si>
  <si>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</si>
  <si>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</si>
  <si>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</si>
  <si>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</si>
  <si>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</si>
  <si>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</si>
  <si>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</si>
  <si>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</si>
  <si>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</si>
  <si>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</si>
  <si>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</si>
  <si>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</si>
  <si>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</si>
  <si>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</si>
  <si>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</si>
  <si>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</si>
  <si>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</si>
  <si>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</si>
  <si>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</si>
  <si>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</si>
  <si>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</si>
  <si>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</si>
  <si>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</si>
  <si>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</si>
  <si>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</si>
  <si>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</si>
  <si>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</si>
  <si>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</si>
  <si>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</si>
  <si>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</si>
  <si>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</si>
  <si>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</si>
  <si>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</si>
  <si>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</si>
  <si>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</si>
  <si>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</si>
  <si>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</si>
  <si>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</si>
  <si>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</si>
  <si>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</si>
  <si>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</si>
  <si>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</si>
  <si>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</si>
  <si>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</si>
  <si>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</si>
  <si>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</si>
  <si>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</si>
  <si>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</si>
  <si>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</si>
  <si>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</si>
  <si>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</si>
  <si>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</si>
  <si>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</si>
  <si>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</si>
  <si>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</si>
  <si>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</si>
  <si>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</si>
  <si>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</si>
  <si>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</si>
  <si>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</si>
  <si>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</si>
  <si>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</si>
  <si>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</si>
  <si>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</si>
  <si>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</si>
  <si>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</si>
  <si>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</si>
  <si>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</si>
  <si>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</si>
  <si>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</si>
  <si>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</si>
  <si>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</si>
  <si>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</si>
  <si>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</si>
  <si>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</si>
  <si>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</si>
  <si>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</si>
  <si>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</si>
  <si>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</si>
  <si>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</si>
  <si>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</si>
  <si>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</si>
  <si>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</si>
  <si>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</si>
  <si>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</si>
  <si>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</si>
  <si>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</si>
  <si>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</si>
  <si>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</si>
  <si>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</si>
  <si>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</si>
  <si>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</si>
  <si>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</si>
  <si>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</si>
  <si>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</si>
  <si>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</si>
  <si>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</si>
  <si>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</si>
  <si>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</si>
  <si>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</si>
  <si>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</si>
  <si>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</si>
  <si>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</si>
  <si>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</si>
  <si>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</si>
  <si>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</si>
  <si>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</si>
  <si>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</si>
  <si>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</si>
  <si>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</si>
  <si>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</si>
  <si>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</si>
  <si>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</si>
  <si>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</si>
  <si>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</si>
  <si>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</si>
  <si>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</si>
  <si>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</si>
  <si>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</si>
  <si>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</si>
  <si>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</si>
  <si>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</si>
  <si>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</si>
  <si>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</si>
  <si>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</si>
  <si>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</si>
  <si>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</si>
  <si>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</si>
  <si>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</si>
  <si>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</si>
  <si>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</si>
  <si>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</si>
  <si>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</si>
  <si>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</si>
  <si>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</si>
  <si>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</si>
  <si>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</si>
  <si>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</si>
  <si>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</si>
  <si>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</si>
  <si>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</si>
  <si>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</si>
  <si>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</si>
  <si>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</si>
  <si>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</si>
  <si>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</si>
  <si>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</si>
  <si>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</si>
  <si>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</si>
  <si>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</si>
  <si>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</si>
  <si>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</si>
  <si>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</si>
  <si>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</si>
  <si>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</si>
  <si>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</si>
  <si>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</si>
  <si>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</si>
  <si>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</si>
  <si>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</si>
  <si>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</si>
  <si>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</si>
  <si>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</si>
  <si>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</si>
  <si>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</si>
  <si>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</si>
  <si>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</si>
  <si>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</si>
  <si>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</si>
  <si>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</si>
  <si>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</si>
  <si>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</si>
  <si>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</si>
  <si>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</si>
  <si>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</si>
  <si>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</si>
  <si>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</si>
  <si>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</si>
  <si>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</si>
  <si>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</si>
  <si>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</si>
  <si>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</si>
  <si>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</si>
  <si>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</si>
  <si>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</si>
  <si>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</si>
  <si>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</si>
  <si>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</si>
  <si>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</si>
  <si>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</si>
  <si>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</si>
  <si>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</si>
  <si>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</si>
  <si>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</si>
  <si>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</si>
  <si>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</si>
  <si>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</si>
  <si>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</si>
  <si>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</si>
  <si>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</si>
  <si>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</si>
  <si>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</si>
  <si>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</si>
  <si>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</si>
  <si>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</si>
  <si>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</si>
  <si>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</si>
  <si>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</si>
  <si>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</si>
  <si>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</si>
  <si>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</si>
  <si>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</si>
  <si>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</si>
  <si>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</si>
  <si>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</si>
  <si>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</si>
  <si>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</si>
  <si>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</si>
  <si>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</si>
  <si>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</si>
  <si>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</si>
  <si>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</si>
  <si>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</si>
  <si>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</si>
  <si>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</si>
  <si>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</si>
  <si>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</si>
  <si>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</si>
  <si>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</si>
  <si>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</si>
  <si>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</si>
  <si>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</si>
  <si>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</si>
  <si>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</si>
  <si>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</si>
  <si>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</si>
  <si>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</si>
  <si>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</si>
  <si>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</si>
  <si>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</si>
  <si>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</si>
  <si>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</si>
  <si>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</si>
  <si>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</si>
  <si>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</si>
  <si>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</si>
  <si>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</si>
  <si>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</si>
  <si>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</si>
  <si>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</si>
  <si>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</si>
  <si>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</si>
  <si>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</si>
  <si>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</si>
  <si>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</si>
  <si>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</si>
  <si>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</si>
  <si>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</si>
  <si>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</si>
  <si>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</si>
  <si>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</si>
  <si>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</si>
  <si>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</si>
  <si>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</si>
  <si>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</si>
  <si>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</si>
  <si>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</si>
  <si>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</si>
  <si>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</si>
  <si>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</si>
  <si>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</si>
  <si>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</si>
  <si>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</si>
  <si>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</si>
  <si>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</si>
  <si>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</si>
  <si>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</si>
  <si>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</si>
  <si>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</si>
  <si>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</si>
  <si>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</si>
  <si>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</si>
  <si>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</si>
  <si>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</si>
  <si>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</si>
  <si>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</si>
  <si>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</si>
  <si>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</si>
  <si>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</si>
  <si>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</si>
  <si>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</si>
  <si>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</si>
  <si>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</si>
  <si>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</si>
  <si>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</si>
  <si>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</si>
  <si>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</si>
  <si>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</si>
  <si>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</si>
  <si>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</si>
  <si>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</si>
  <si>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</si>
  <si>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</si>
  <si>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</si>
  <si>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</si>
  <si>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</si>
  <si>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</si>
  <si>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</si>
  <si>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</si>
  <si>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</si>
  <si>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</si>
  <si>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</si>
  <si>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</si>
  <si>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</si>
  <si>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</si>
  <si>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</si>
  <si>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</si>
  <si>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</si>
  <si>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</si>
  <si>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</si>
  <si>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</si>
  <si>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</si>
  <si>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</si>
  <si>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</si>
  <si>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</si>
  <si>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</si>
  <si>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</si>
  <si>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</si>
  <si>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</si>
  <si>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</si>
  <si>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</si>
  <si>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</si>
  <si>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</si>
  <si>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</si>
  <si>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</si>
  <si>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</si>
  <si>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</si>
  <si>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</si>
  <si>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</si>
  <si>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</si>
  <si>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</si>
  <si>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</si>
  <si>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</si>
  <si>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</si>
  <si>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</si>
  <si>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</si>
  <si>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</si>
  <si>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</si>
  <si>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</si>
  <si>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</si>
  <si>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</si>
  <si>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</si>
  <si>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</si>
  <si>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</si>
  <si>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</si>
  <si>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</si>
  <si>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</si>
  <si>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</si>
  <si>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</si>
  <si>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</si>
  <si>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</si>
  <si>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</si>
  <si>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</si>
  <si>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</si>
  <si>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</si>
  <si>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</si>
  <si>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</si>
  <si>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</si>
  <si>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</si>
  <si>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</si>
  <si>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</si>
  <si>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</si>
  <si>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</si>
  <si>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</si>
  <si>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</si>
  <si>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</si>
  <si>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</si>
  <si>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</si>
  <si>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</si>
  <si>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</si>
  <si>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</si>
  <si>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</si>
  <si>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</si>
  <si>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</si>
  <si>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</si>
  <si>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</si>
  <si>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</si>
  <si>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</si>
  <si>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</si>
  <si>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</si>
  <si>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</si>
  <si>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</si>
  <si>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</si>
  <si>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</si>
  <si>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</si>
  <si>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</si>
  <si>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</si>
  <si>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</si>
  <si>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</si>
  <si>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</si>
  <si>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</si>
  <si>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</si>
  <si>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</si>
  <si>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</si>
  <si>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</si>
  <si>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</si>
  <si>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</si>
  <si>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</si>
  <si>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</si>
  <si>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</si>
  <si>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</si>
  <si>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</si>
  <si>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</si>
  <si>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</si>
  <si>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</si>
  <si>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</si>
  <si>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</si>
  <si>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</si>
  <si>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</si>
  <si>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</si>
  <si>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</si>
  <si>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</si>
  <si>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</si>
  <si>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</si>
  <si>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</si>
  <si>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</si>
  <si>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</si>
  <si>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</si>
  <si>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</si>
  <si>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</si>
  <si>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</si>
  <si>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</si>
  <si>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</si>
  <si>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</si>
  <si>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</si>
  <si>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</si>
  <si>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</si>
  <si>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</si>
  <si>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</si>
  <si>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</si>
  <si>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</si>
  <si>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</si>
  <si>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</si>
  <si>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</si>
  <si>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</si>
  <si>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</si>
  <si>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</si>
  <si>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</si>
  <si>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</si>
  <si>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</si>
  <si>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</si>
  <si>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</si>
  <si>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</si>
  <si>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</si>
  <si>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</si>
  <si>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</si>
  <si>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</si>
  <si>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</si>
  <si>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</si>
  <si>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</si>
  <si>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</si>
  <si>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</si>
  <si>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</si>
  <si>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</si>
  <si>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</si>
  <si>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</si>
  <si>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</si>
  <si>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</si>
  <si>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</si>
  <si>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</si>
  <si>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</si>
  <si>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</si>
  <si>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</si>
  <si>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</si>
  <si>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</si>
  <si>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</si>
  <si>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</si>
  <si>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</si>
  <si>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</si>
  <si>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</si>
  <si>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</si>
  <si>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</si>
  <si>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</si>
  <si>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</si>
  <si>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</si>
  <si>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</si>
  <si>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</si>
  <si>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</si>
  <si>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</si>
  <si>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</si>
  <si>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</si>
  <si>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</si>
  <si>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</si>
  <si>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</si>
  <si>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</si>
  <si>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</si>
  <si>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</si>
  <si>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</si>
  <si>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</si>
  <si>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</si>
  <si>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</si>
  <si>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</si>
  <si>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</si>
  <si>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</si>
  <si>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</si>
  <si>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</si>
  <si>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</si>
  <si>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</si>
  <si>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</si>
  <si>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</si>
  <si>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</si>
  <si>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</si>
  <si>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</si>
  <si>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</si>
  <si>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</si>
  <si>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</si>
  <si>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</si>
  <si>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</si>
  <si>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</si>
  <si>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</si>
  <si>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</si>
  <si>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</si>
  <si>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</si>
  <si>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</si>
  <si>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</si>
  <si>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</si>
  <si>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</si>
  <si>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</si>
  <si>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</si>
  <si>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</si>
  <si>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</si>
  <si>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</si>
  <si>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</si>
  <si>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</si>
  <si>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</si>
  <si>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</si>
  <si>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</si>
  <si>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</si>
  <si>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</si>
  <si>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</si>
  <si>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</si>
  <si>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</si>
  <si>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</si>
  <si>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</si>
  <si>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</si>
  <si>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</si>
  <si>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</si>
  <si>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</si>
  <si>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</si>
  <si>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</si>
  <si>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</si>
  <si>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</si>
  <si>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</si>
  <si>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</si>
  <si>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</si>
  <si>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</si>
  <si>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</si>
  <si>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</si>
  <si>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</si>
  <si>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</si>
  <si>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</si>
  <si>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</si>
  <si>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</si>
  <si>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</si>
  <si>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</si>
  <si>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</si>
  <si>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</si>
  <si>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</si>
  <si>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</si>
  <si>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</si>
  <si>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</si>
  <si>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</si>
  <si>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</si>
  <si>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</si>
  <si>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</si>
  <si>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</si>
  <si>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</si>
  <si>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</si>
  <si>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</si>
  <si>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</si>
  <si>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</si>
  <si>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</si>
  <si>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</si>
  <si>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</si>
  <si>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</si>
  <si>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</si>
  <si>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</si>
  <si>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</si>
  <si>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</si>
  <si>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</si>
  <si>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</si>
  <si>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</si>
  <si>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</si>
  <si>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</si>
  <si>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</si>
  <si>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</si>
  <si>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</si>
  <si>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</si>
  <si>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</si>
  <si>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</si>
  <si>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</si>
  <si>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</si>
  <si>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</si>
  <si>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</si>
  <si>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</si>
  <si>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</si>
  <si>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</si>
  <si>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</si>
  <si>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</si>
  <si>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</si>
  <si>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</si>
  <si>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</si>
  <si>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</si>
  <si>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</si>
  <si>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</si>
  <si>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</si>
  <si>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</si>
  <si>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</si>
  <si>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</si>
  <si>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</si>
  <si>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</si>
  <si>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</si>
  <si>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</si>
  <si>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</si>
  <si>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</si>
  <si>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</si>
  <si>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</si>
  <si>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</si>
  <si>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</si>
  <si>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</si>
  <si>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</si>
  <si>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</si>
  <si>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</si>
  <si>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</si>
  <si>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</si>
  <si>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</si>
  <si>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</si>
  <si>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</si>
  <si>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</si>
  <si>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</si>
  <si>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</si>
  <si>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</si>
  <si>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</si>
  <si>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</si>
  <si>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</si>
  <si>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</si>
  <si>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</si>
  <si>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</si>
  <si>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</si>
  <si>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</si>
  <si>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</si>
  <si>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</si>
  <si>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</si>
  <si>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</si>
  <si>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</si>
  <si>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</si>
  <si>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</si>
  <si>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</si>
  <si>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</si>
  <si>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</si>
  <si>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</si>
  <si>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</si>
  <si>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</si>
  <si>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</si>
  <si>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</si>
  <si>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</si>
  <si>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</si>
  <si>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</si>
  <si>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</si>
  <si>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</si>
  <si>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</si>
  <si>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</si>
  <si>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</si>
  <si>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</si>
  <si>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</si>
  <si>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</si>
  <si>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</si>
  <si>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</si>
  <si>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</si>
  <si>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</si>
  <si>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</si>
  <si>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</si>
  <si>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</si>
  <si>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</si>
  <si>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</si>
  <si>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</si>
  <si>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</si>
  <si>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</si>
  <si>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</si>
  <si>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</si>
  <si>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</si>
  <si>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</si>
  <si>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</si>
  <si>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</si>
  <si>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</si>
  <si>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</si>
  <si>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</si>
  <si>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</si>
  <si>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</si>
  <si>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</si>
  <si>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</si>
  <si>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</si>
  <si>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</si>
  <si>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</si>
  <si>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</si>
  <si>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</si>
  <si>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</si>
  <si>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</si>
  <si>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</si>
  <si>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</si>
  <si>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</si>
  <si>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</si>
  <si>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</si>
  <si>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</si>
  <si>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</si>
  <si>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</si>
  <si>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</si>
  <si>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</si>
  <si>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</si>
  <si>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</si>
  <si>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</si>
  <si>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</si>
  <si>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</si>
  <si>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</si>
  <si>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</si>
  <si>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</si>
  <si>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</si>
  <si>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</si>
  <si>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</si>
  <si>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</si>
  <si>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</si>
  <si>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</si>
  <si>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</si>
  <si>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</si>
  <si>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</si>
  <si>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</si>
  <si>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</si>
  <si>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</si>
  <si>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</si>
  <si>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</si>
  <si>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</si>
  <si>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</si>
  <si>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</si>
  <si>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</si>
  <si>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</si>
  <si>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</si>
  <si>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</si>
  <si>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</si>
  <si>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</si>
  <si>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</si>
  <si>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</si>
  <si>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</si>
  <si>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</si>
  <si>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</si>
  <si>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</si>
  <si>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</si>
  <si>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</si>
  <si>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</si>
  <si>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</si>
  <si>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</si>
  <si>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</si>
  <si>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</si>
  <si>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</si>
  <si>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</si>
  <si>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</si>
  <si>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</si>
  <si>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</si>
  <si>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</si>
  <si>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</si>
  <si>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</si>
  <si>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</si>
  <si>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</si>
  <si>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</si>
  <si>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</si>
  <si>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</si>
  <si>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</si>
  <si>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</si>
  <si>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</si>
  <si>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</si>
  <si>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</si>
  <si>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</si>
  <si>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</si>
  <si>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</si>
  <si>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</si>
  <si>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</si>
  <si>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</si>
  <si>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</si>
  <si>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</si>
  <si>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</si>
  <si>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</si>
  <si>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</si>
  <si>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</si>
  <si>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</si>
  <si>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</si>
  <si>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</si>
  <si>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</si>
  <si>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</si>
  <si>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</si>
  <si>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</si>
  <si>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</si>
  <si>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</si>
  <si>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</si>
  <si>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</si>
  <si>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</si>
  <si>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</si>
  <si>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</si>
  <si>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</si>
  <si>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</si>
  <si>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</si>
  <si>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</si>
  <si>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</si>
  <si>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</si>
  <si>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</si>
  <si>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</si>
  <si>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</si>
  <si>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</si>
  <si>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</si>
  <si>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</si>
  <si>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</si>
  <si>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</si>
  <si>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</si>
  <si>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</si>
  <si>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</si>
  <si>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</si>
  <si>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</si>
  <si>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</si>
  <si>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</si>
  <si>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</si>
  <si>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</si>
  <si>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</si>
  <si>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</si>
  <si>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</si>
  <si>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</si>
  <si>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</si>
  <si>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</si>
  <si>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</si>
  <si>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</si>
  <si>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</si>
  <si>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</si>
  <si>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</si>
  <si>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</si>
  <si>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</si>
  <si>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</si>
  <si>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</si>
  <si>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</si>
  <si>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</si>
  <si>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</si>
  <si>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</si>
  <si>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</si>
  <si>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</si>
  <si>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</si>
  <si>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</si>
  <si>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</si>
  <si>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</si>
  <si>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</si>
  <si>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</si>
  <si>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</si>
  <si>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</si>
  <si>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</si>
  <si>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</si>
  <si>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</si>
  <si>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</si>
  <si>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</si>
  <si>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</si>
  <si>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</si>
  <si>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</si>
  <si>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</si>
  <si>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</si>
  <si>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</si>
  <si>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</si>
  <si>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</si>
  <si>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</si>
  <si>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</si>
  <si>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</si>
  <si>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</si>
  <si>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</si>
  <si>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</si>
  <si>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</si>
  <si>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</si>
  <si>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</si>
  <si>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</si>
  <si>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</si>
  <si>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</si>
  <si>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</si>
  <si>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</si>
  <si>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</si>
  <si>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</si>
  <si>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</si>
  <si>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</si>
  <si>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</si>
  <si>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</si>
  <si>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</si>
  <si>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</si>
  <si>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</si>
  <si>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</si>
  <si>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</si>
  <si>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</si>
  <si>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</si>
  <si>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</si>
  <si>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</si>
  <si>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</si>
  <si>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</si>
  <si>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</si>
  <si>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</si>
  <si>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</si>
  <si>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</si>
  <si>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</si>
  <si>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</si>
  <si>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</si>
  <si>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</si>
  <si>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</si>
  <si>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</si>
  <si>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</si>
  <si>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</si>
  <si>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</si>
  <si>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</si>
  <si>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</si>
  <si>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</si>
  <si>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</si>
  <si>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</si>
  <si>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</si>
  <si>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</si>
  <si>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</si>
  <si>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</si>
  <si>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</si>
  <si>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</si>
  <si>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</si>
  <si>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</si>
  <si>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</si>
  <si>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</si>
  <si>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</si>
  <si>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</si>
  <si>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</si>
  <si>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</si>
  <si>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</si>
  <si>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</si>
  <si>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</si>
  <si>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</si>
  <si>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</si>
  <si>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</si>
  <si>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</si>
  <si>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</si>
  <si>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</si>
  <si>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</si>
  <si>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</si>
  <si>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</si>
  <si>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</si>
  <si>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</si>
  <si>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</si>
  <si>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</si>
  <si>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</si>
  <si>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</si>
  <si>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</si>
  <si>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</si>
  <si>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</si>
  <si>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</si>
  <si>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</si>
  <si>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</si>
  <si>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</si>
  <si>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</si>
  <si>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</si>
  <si>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</si>
  <si>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</si>
  <si>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</si>
  <si>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</si>
  <si>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</si>
  <si>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</si>
  <si>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</si>
  <si>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</si>
  <si>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</si>
  <si>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</si>
  <si>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</si>
  <si>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</si>
  <si>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</si>
  <si>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</si>
  <si>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</si>
  <si>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</si>
  <si>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</si>
  <si>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</si>
  <si>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</si>
  <si>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</si>
  <si>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</si>
  <si>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</si>
  <si>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</si>
  <si>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</si>
  <si>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</si>
  <si>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</si>
  <si>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</si>
  <si>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</si>
  <si>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</si>
  <si>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</si>
  <si>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</si>
  <si>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</si>
  <si>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</si>
  <si>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</si>
  <si>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</si>
  <si>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</si>
  <si>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</si>
  <si>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</si>
  <si>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</si>
  <si>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</si>
  <si>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</si>
  <si>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</si>
  <si>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</si>
  <si>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</si>
  <si>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</si>
  <si>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</si>
  <si>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</si>
  <si>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</si>
  <si>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</si>
  <si>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</si>
  <si>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</si>
  <si>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</si>
  <si>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</si>
  <si>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</si>
  <si>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</si>
  <si>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</si>
  <si>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</si>
  <si>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</si>
  <si>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</si>
  <si>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</si>
  <si>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</si>
  <si>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</si>
  <si>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</si>
  <si>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</si>
  <si>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</si>
  <si>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</si>
  <si>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</si>
  <si>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</si>
  <si>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</si>
  <si>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</si>
  <si>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</si>
  <si>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</si>
  <si>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</si>
  <si>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</si>
  <si>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</si>
  <si>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</si>
  <si>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</si>
  <si>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</si>
  <si>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</si>
  <si>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</si>
  <si>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</si>
  <si>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</si>
  <si>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</si>
  <si>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</si>
  <si>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</si>
  <si>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</si>
  <si>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</si>
  <si>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</si>
  <si>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</si>
  <si>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</si>
  <si>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</si>
  <si>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</si>
  <si>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</si>
  <si>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</si>
  <si>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</si>
  <si>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</si>
  <si>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</si>
  <si>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</si>
  <si>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</si>
  <si>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</si>
  <si>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</si>
  <si>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</si>
  <si>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</si>
  <si>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</si>
  <si>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</si>
  <si>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</si>
  <si>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</si>
  <si>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</si>
  <si>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</si>
  <si>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</si>
  <si>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</si>
  <si>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</si>
  <si>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</si>
  <si>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</si>
  <si>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</si>
  <si>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</si>
  <si>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</si>
  <si>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</si>
  <si>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</si>
  <si>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</si>
  <si>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</si>
  <si>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</si>
  <si>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</si>
  <si>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</si>
  <si>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</si>
  <si>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</si>
  <si>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</si>
  <si>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</si>
  <si>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</si>
  <si>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</si>
  <si>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</si>
  <si>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</si>
  <si>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</si>
  <si>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</si>
  <si>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</si>
  <si>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</si>
  <si>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</si>
  <si>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</si>
  <si>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</si>
  <si>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</si>
  <si>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</si>
  <si>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</si>
  <si>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</si>
  <si>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</si>
  <si>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</si>
  <si>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</si>
  <si>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</si>
  <si>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</si>
  <si>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</si>
  <si>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</si>
  <si>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</si>
  <si>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</si>
  <si>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</si>
  <si>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</si>
  <si>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</si>
  <si>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</si>
  <si>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</si>
  <si>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</si>
  <si>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</si>
  <si>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</si>
  <si>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</si>
  <si>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</si>
  <si>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</si>
  <si>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</si>
  <si>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</si>
  <si>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</si>
  <si>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</si>
  <si>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</si>
  <si>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</si>
  <si>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</si>
  <si>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</si>
  <si>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</si>
  <si>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</si>
  <si>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</si>
  <si>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</si>
  <si>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</si>
  <si>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</si>
  <si>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</si>
  <si>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</si>
  <si>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</si>
  <si>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</si>
  <si>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</si>
  <si>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</si>
  <si>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</si>
  <si>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</si>
  <si>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</si>
  <si>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</si>
  <si>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</si>
  <si>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</si>
  <si>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</si>
  <si>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</si>
  <si>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</si>
  <si>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</si>
  <si>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</si>
  <si>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</si>
  <si>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</si>
  <si>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</si>
  <si>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</si>
  <si>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</si>
  <si>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</si>
  <si>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</si>
  <si>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</si>
  <si>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</si>
  <si>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</si>
  <si>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</si>
  <si>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</si>
  <si>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</si>
  <si>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</si>
  <si>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</si>
  <si>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</si>
  <si>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</si>
  <si>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</si>
  <si>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</si>
  <si>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</si>
  <si>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</si>
  <si>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</si>
  <si>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</si>
  <si>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</si>
  <si>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</si>
  <si>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</si>
  <si>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</si>
  <si>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</si>
  <si>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</si>
  <si>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</si>
  <si>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</si>
  <si>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</si>
  <si>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</si>
  <si>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</si>
  <si>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</si>
  <si>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</si>
  <si>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</si>
  <si>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</si>
  <si>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</si>
  <si>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</si>
  <si>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</si>
  <si>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</si>
  <si>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</si>
  <si>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</si>
  <si>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</si>
  <si>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</si>
  <si>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</si>
  <si>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</si>
  <si>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</si>
  <si>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</si>
  <si>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</si>
  <si>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</si>
  <si>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</si>
  <si>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</si>
  <si>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</si>
  <si>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</si>
  <si>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</si>
  <si>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</si>
  <si>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</si>
  <si>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</si>
  <si>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</si>
  <si>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</si>
  <si>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</si>
  <si>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</si>
  <si>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</si>
  <si>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</si>
  <si>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</si>
  <si>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</si>
  <si>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</si>
  <si>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</si>
  <si>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</si>
  <si>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</si>
  <si>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</si>
  <si>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</si>
  <si>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</si>
  <si>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</si>
  <si>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</si>
  <si>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</si>
  <si>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</si>
  <si>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</si>
  <si>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</si>
  <si>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</si>
  <si>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</si>
  <si>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</si>
  <si>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</si>
  <si>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</si>
  <si>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</si>
  <si>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</si>
  <si>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</si>
  <si>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</si>
  <si>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</si>
  <si>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</si>
  <si>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</si>
  <si>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</si>
  <si>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</si>
  <si>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</si>
  <si>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</si>
  <si>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</si>
  <si>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</si>
  <si>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</si>
  <si>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</si>
  <si>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</si>
  <si>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</si>
  <si>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</si>
  <si>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</si>
  <si>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</si>
  <si>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</si>
  <si>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</si>
  <si>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</si>
  <si>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</si>
  <si>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</si>
  <si>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</si>
  <si>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</si>
  <si>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</si>
  <si>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</si>
  <si>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</si>
  <si>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</si>
  <si>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</si>
  <si>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</si>
  <si>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</si>
  <si>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</si>
  <si>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</si>
  <si>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</si>
  <si>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</si>
  <si>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</si>
  <si>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</si>
  <si>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</si>
  <si>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</si>
  <si>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</si>
  <si>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</si>
  <si>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</si>
  <si>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</si>
  <si>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</si>
  <si>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</si>
  <si>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</si>
  <si>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</si>
  <si>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</si>
  <si>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</si>
  <si>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</si>
  <si>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</si>
  <si>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</si>
  <si>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</si>
  <si>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</si>
  <si>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</si>
  <si>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</si>
  <si>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</si>
  <si>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</si>
  <si>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</si>
  <si>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</si>
  <si>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</si>
  <si>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</si>
  <si>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</si>
  <si>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</si>
  <si>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</si>
  <si>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</si>
  <si>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</si>
  <si>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</si>
  <si>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</si>
  <si>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</si>
  <si>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</si>
  <si>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</si>
  <si>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</si>
  <si>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</si>
  <si>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</si>
  <si>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</si>
  <si>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</si>
  <si>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</si>
  <si>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</si>
  <si>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</si>
  <si>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</si>
  <si>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</si>
  <si>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</si>
  <si>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</si>
  <si>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</si>
  <si>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</si>
  <si>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</si>
  <si>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</si>
  <si>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</si>
  <si>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</si>
  <si>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</si>
  <si>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</si>
  <si>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</si>
  <si>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</si>
  <si>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</si>
  <si>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</si>
  <si>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</si>
  <si>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</si>
  <si>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</si>
  <si>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</si>
  <si>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</si>
  <si>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</si>
  <si>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</si>
  <si>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</si>
  <si>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</si>
  <si>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</si>
  <si>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</si>
  <si>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</si>
  <si>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</si>
  <si>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</si>
  <si>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</si>
  <si>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</si>
  <si>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</si>
  <si>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</si>
  <si>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</si>
  <si>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</si>
  <si>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</si>
  <si>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</si>
  <si>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</si>
  <si>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</si>
  <si>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</si>
  <si>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</si>
  <si>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</si>
  <si>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</si>
  <si>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</si>
  <si>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</si>
  <si>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</si>
  <si>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</si>
  <si>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</si>
  <si>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</si>
  <si>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</si>
  <si>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</si>
  <si>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</si>
  <si>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</si>
  <si>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</si>
  <si>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</si>
  <si>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</si>
  <si>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</si>
  <si>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</si>
  <si>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</si>
  <si>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</si>
  <si>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</si>
  <si>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</si>
  <si>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</si>
  <si>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</si>
  <si>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</si>
  <si>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</si>
  <si>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</si>
  <si>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</si>
  <si>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</si>
  <si>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</si>
  <si>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</si>
  <si>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</si>
  <si>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</si>
  <si>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</si>
  <si>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</si>
  <si>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</si>
  <si>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</si>
  <si>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</si>
  <si>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</si>
  <si>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</si>
  <si>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</si>
  <si>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</si>
  <si>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</si>
  <si>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</si>
  <si>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</si>
  <si>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</si>
  <si>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</si>
  <si>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</si>
  <si>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</si>
  <si>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</si>
  <si>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</si>
  <si>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</si>
  <si>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</si>
  <si>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</si>
  <si>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</si>
  <si>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</si>
  <si>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</si>
  <si>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</si>
  <si>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</si>
  <si>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</si>
  <si>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</si>
  <si>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</si>
  <si>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</si>
  <si>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</si>
  <si>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</si>
  <si>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</si>
  <si>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</si>
  <si>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</si>
  <si>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</si>
  <si>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</si>
  <si>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</si>
  <si>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</si>
  <si>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</si>
  <si>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</si>
  <si>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</si>
  <si>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</si>
  <si>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</si>
  <si>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</si>
  <si>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</si>
  <si>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</si>
  <si>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</si>
  <si>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</si>
  <si>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</si>
  <si>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</si>
  <si>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</si>
  <si>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</si>
  <si>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</si>
  <si>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</si>
  <si>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</si>
  <si>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</si>
  <si>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</si>
  <si>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</si>
  <si>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</si>
  <si>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</si>
  <si>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</si>
  <si>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</si>
  <si>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</si>
  <si>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</si>
  <si>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</si>
  <si>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</si>
  <si>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</si>
  <si>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</si>
  <si>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</si>
  <si>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</si>
  <si>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</si>
  <si>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</si>
  <si>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</si>
  <si>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</si>
  <si>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</si>
  <si>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</si>
  <si>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</si>
  <si>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</si>
  <si>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</si>
  <si>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</si>
  <si>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</si>
  <si>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</si>
  <si>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</si>
  <si>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</si>
  <si>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</si>
  <si>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</si>
  <si>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</si>
  <si>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</si>
  <si>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</si>
  <si>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</si>
  <si>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</si>
  <si>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</si>
  <si>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</si>
  <si>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</si>
  <si>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</si>
  <si>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</si>
  <si>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</si>
  <si>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</si>
  <si>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</si>
  <si>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</si>
  <si>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</si>
  <si>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</si>
  <si>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</si>
  <si>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</si>
  <si>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</si>
  <si>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</si>
  <si>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</si>
  <si>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</si>
  <si>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</si>
  <si>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</si>
  <si>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</si>
  <si>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</si>
  <si>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</si>
  <si>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</si>
  <si>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</si>
  <si>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</si>
  <si>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</si>
  <si>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</si>
  <si>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</si>
  <si>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</si>
  <si>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</si>
  <si>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</si>
  <si>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</si>
  <si>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</si>
  <si>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</si>
  <si>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</si>
  <si>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</si>
  <si>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</si>
  <si>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</si>
  <si>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</si>
  <si>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</si>
  <si>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</si>
  <si>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</si>
  <si>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</si>
  <si>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</si>
  <si>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</si>
  <si>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</si>
  <si>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</si>
  <si>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</si>
  <si>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</si>
  <si>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</si>
  <si>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</si>
  <si>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</si>
  <si>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</si>
  <si>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</si>
  <si>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</si>
  <si>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</si>
  <si>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</si>
  <si>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</si>
  <si>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</si>
  <si>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</si>
  <si>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</si>
  <si>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</si>
  <si>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</si>
  <si>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</si>
  <si>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</si>
  <si>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</si>
  <si>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</si>
  <si>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</si>
  <si>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</si>
  <si>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</si>
  <si>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</si>
  <si>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</si>
  <si>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</si>
  <si>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</si>
  <si>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</si>
  <si>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</si>
  <si>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</si>
  <si>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</si>
  <si>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</si>
  <si>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</si>
  <si>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</si>
  <si>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</si>
  <si>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</si>
  <si>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</si>
  <si>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</si>
  <si>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</si>
  <si>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</si>
  <si>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</si>
  <si>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</si>
  <si>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</si>
  <si>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</si>
  <si>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</si>
  <si>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</si>
  <si>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</si>
  <si>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</si>
  <si>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</si>
  <si>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</si>
  <si>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</si>
  <si>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</si>
  <si>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</si>
  <si>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</si>
  <si>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</si>
  <si>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</si>
  <si>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</si>
  <si>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</si>
  <si>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</si>
  <si>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</si>
  <si>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</si>
  <si>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</si>
  <si>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</si>
  <si>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</si>
  <si>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</si>
  <si>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</si>
  <si>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</si>
  <si>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</si>
  <si>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</si>
  <si>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</si>
  <si>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</si>
  <si>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</si>
  <si>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</si>
  <si>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</si>
  <si>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</si>
  <si>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</si>
  <si>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</si>
  <si>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</si>
  <si>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</si>
  <si>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</si>
  <si>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</si>
  <si>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</si>
  <si>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</si>
  <si>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</si>
  <si>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</si>
  <si>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</si>
  <si>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</si>
  <si>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</si>
  <si>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</si>
  <si>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</si>
  <si>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</si>
  <si>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</si>
  <si>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</si>
  <si>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</si>
  <si>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</si>
  <si>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</si>
  <si>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</si>
  <si>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</si>
  <si>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</si>
  <si>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</si>
  <si>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</si>
  <si>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</si>
  <si>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</si>
  <si>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</si>
  <si>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</si>
  <si>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</si>
  <si>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</si>
  <si>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</si>
  <si>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</si>
  <si>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</si>
  <si>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</si>
  <si>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</si>
  <si>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</si>
  <si>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</si>
  <si>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</si>
  <si>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</si>
  <si>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</si>
  <si>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</si>
  <si>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</si>
  <si>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</si>
  <si>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</si>
  <si>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</si>
  <si>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</si>
  <si>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</si>
  <si>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</si>
  <si>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</si>
  <si>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</si>
  <si>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</si>
  <si>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</si>
  <si>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</si>
  <si>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</si>
  <si>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</si>
  <si>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</si>
  <si>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</si>
  <si>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</si>
  <si>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</si>
  <si>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</si>
  <si>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</si>
  <si>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</si>
  <si>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</si>
  <si>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</si>
  <si>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</si>
  <si>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</si>
  <si>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</si>
  <si>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</si>
  <si>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</si>
  <si>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</si>
  <si>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</si>
  <si>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</si>
  <si>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</si>
  <si>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</si>
  <si>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</si>
  <si>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</si>
  <si>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</si>
  <si>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</si>
  <si>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</si>
  <si>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</si>
  <si>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</si>
  <si>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</si>
  <si>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</si>
  <si>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</si>
  <si>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</si>
  <si>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</si>
  <si>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</si>
  <si>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</si>
  <si>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</si>
  <si>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</si>
  <si>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</si>
  <si>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</si>
  <si>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</si>
  <si>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</si>
  <si>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</si>
  <si>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</si>
  <si>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</si>
  <si>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</si>
  <si>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</si>
  <si>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</si>
  <si>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</si>
  <si>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</si>
  <si>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</si>
  <si>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</si>
  <si>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</si>
  <si>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</si>
  <si>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</si>
  <si>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</si>
  <si>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</si>
  <si>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</si>
  <si>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</si>
  <si>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</si>
  <si>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</si>
  <si>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</si>
  <si>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</si>
  <si>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</si>
  <si>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</si>
  <si>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</si>
  <si>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</si>
  <si>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</si>
  <si>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</si>
  <si>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</si>
  <si>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</si>
  <si>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</si>
  <si>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</si>
  <si>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</si>
  <si>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</si>
  <si>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</si>
  <si>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</si>
  <si>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</si>
  <si>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</si>
  <si>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</si>
  <si>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</si>
  <si>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</si>
  <si>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</si>
  <si>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</si>
  <si>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</si>
  <si>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</si>
  <si>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</si>
  <si>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</si>
  <si>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</si>
  <si>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</si>
  <si>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</si>
  <si>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</si>
  <si>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</si>
  <si>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</si>
  <si>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</si>
  <si>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</si>
  <si>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</si>
  <si>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</si>
  <si>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</si>
  <si>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</si>
  <si>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</si>
  <si>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</si>
  <si>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</si>
  <si>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</si>
  <si>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</si>
  <si>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</si>
  <si>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</si>
  <si>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</si>
  <si>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</si>
  <si>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</si>
  <si>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</si>
  <si>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</si>
  <si>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</si>
  <si>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</si>
  <si>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</si>
  <si>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</si>
  <si>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</si>
  <si>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</si>
  <si>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</si>
  <si>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</si>
  <si>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</si>
  <si>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</si>
  <si>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</si>
  <si>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</si>
  <si>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</si>
  <si>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</si>
  <si>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</si>
  <si>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</si>
  <si>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</si>
  <si>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</si>
  <si>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</si>
  <si>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</si>
  <si>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</si>
  <si>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</si>
  <si>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</si>
  <si>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</si>
  <si>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</si>
  <si>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</si>
  <si>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</si>
  <si>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</si>
  <si>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</si>
  <si>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</si>
  <si>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</si>
  <si>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</si>
  <si>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</si>
  <si>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</si>
  <si>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</si>
  <si>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</si>
  <si>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</si>
  <si>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</si>
  <si>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</si>
  <si>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</si>
  <si>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</si>
  <si>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</si>
  <si>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</si>
  <si>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</si>
  <si>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</si>
  <si>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</si>
  <si>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</si>
  <si>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</si>
  <si>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</si>
  <si>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</si>
  <si>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</si>
  <si>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</si>
  <si>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</si>
  <si>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</si>
  <si>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</si>
  <si>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</si>
  <si>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</si>
  <si>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</si>
  <si>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</si>
  <si>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</si>
  <si>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</si>
  <si>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</si>
  <si>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</si>
  <si>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</si>
  <si>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</si>
  <si>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</si>
  <si>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</si>
  <si>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</si>
  <si>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</si>
  <si>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</si>
  <si>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</si>
  <si>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</si>
  <si>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</si>
  <si>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</si>
  <si>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</si>
  <si>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</si>
  <si>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</si>
  <si>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</si>
  <si>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</si>
  <si>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</si>
  <si>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</si>
  <si>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</si>
  <si>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</si>
  <si>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</si>
  <si>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</si>
  <si>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</si>
  <si>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</si>
  <si>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</si>
  <si>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</si>
  <si>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</si>
  <si>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</si>
  <si>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</si>
  <si>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</si>
  <si>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</si>
  <si>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</si>
  <si>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</si>
  <si>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</si>
  <si>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</si>
  <si>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</si>
  <si>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</si>
  <si>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</si>
  <si>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</si>
  <si>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</si>
  <si>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</si>
  <si>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</si>
  <si>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</si>
  <si>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</si>
  <si>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</si>
  <si>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</si>
  <si>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</si>
  <si>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</si>
  <si>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</si>
  <si>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</si>
  <si>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</si>
  <si>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</si>
  <si>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</si>
  <si>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</si>
  <si>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</si>
  <si>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</si>
  <si>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</si>
  <si>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</si>
  <si>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</si>
  <si>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</si>
  <si>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</si>
  <si>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</si>
  <si>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</si>
  <si>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</si>
  <si>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</si>
  <si>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</si>
  <si>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</si>
  <si>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</si>
  <si>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</si>
  <si>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</si>
  <si>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</si>
  <si>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</si>
  <si>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</si>
  <si>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</si>
  <si>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</si>
  <si>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</si>
  <si>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</si>
  <si>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</si>
  <si>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</si>
  <si>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</si>
  <si>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</si>
  <si>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</si>
  <si>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</si>
  <si>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</si>
  <si>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</si>
  <si>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</si>
  <si>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</si>
  <si>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</si>
  <si>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</si>
  <si>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</si>
  <si>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</si>
  <si>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</si>
  <si>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</si>
  <si>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</si>
  <si>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</si>
  <si>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</si>
  <si>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</si>
  <si>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</si>
  <si>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</si>
  <si>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</si>
  <si>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</si>
  <si>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</si>
  <si>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</si>
  <si>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</si>
  <si>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</si>
  <si>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</si>
  <si>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</si>
  <si>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</si>
  <si>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</si>
  <si>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</si>
  <si>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</si>
  <si>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</si>
  <si>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</si>
  <si>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</si>
  <si>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</si>
  <si>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</si>
  <si>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</si>
  <si>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</si>
  <si>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</si>
  <si>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</si>
  <si>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</si>
  <si>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</si>
  <si>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</si>
  <si>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</si>
  <si>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</si>
  <si>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</si>
  <si>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</si>
  <si>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</si>
  <si>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</si>
  <si>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</si>
  <si>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</si>
  <si>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</si>
  <si>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</si>
  <si>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</si>
  <si>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</si>
  <si>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</si>
  <si>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</si>
  <si>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</si>
  <si>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</si>
  <si>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</si>
  <si>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</si>
  <si>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</si>
  <si>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</si>
  <si>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</si>
  <si>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</si>
  <si>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</si>
  <si>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</si>
  <si>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</si>
  <si>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</si>
  <si>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</si>
  <si>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</si>
  <si>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</si>
  <si>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</si>
  <si>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</si>
  <si>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</si>
  <si>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</si>
  <si>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</si>
  <si>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</si>
  <si>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</si>
  <si>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</si>
  <si>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</si>
  <si>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</si>
  <si>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</si>
  <si>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</si>
  <si>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</si>
  <si>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</si>
  <si>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</si>
  <si>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</si>
  <si>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</si>
  <si>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</si>
  <si>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</si>
  <si>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</si>
  <si>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</si>
  <si>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</si>
  <si>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</si>
  <si>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</si>
  <si>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</si>
  <si>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</si>
  <si>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</si>
  <si>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</si>
  <si>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</si>
  <si>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</si>
  <si>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</si>
  <si>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</si>
  <si>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</si>
  <si>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</si>
  <si>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</si>
  <si>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</si>
  <si>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</si>
  <si>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</si>
  <si>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</si>
  <si>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</si>
  <si>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</si>
  <si>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</si>
  <si>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</si>
  <si>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</si>
  <si>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</si>
  <si>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</si>
  <si>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</si>
  <si>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</si>
  <si>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</si>
  <si>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</si>
  <si>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</si>
  <si>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</si>
  <si>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</si>
  <si>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</si>
  <si>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</si>
  <si>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</si>
  <si>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</si>
  <si>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</si>
  <si>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</si>
  <si>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</si>
  <si>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</si>
  <si>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</si>
  <si>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</si>
  <si>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</si>
  <si>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</si>
  <si>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</si>
  <si>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</si>
  <si>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</si>
  <si>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</si>
  <si>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</si>
  <si>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</si>
  <si>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</si>
  <si>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</si>
  <si>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</si>
  <si>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</si>
  <si>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</si>
  <si>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</si>
  <si>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</si>
  <si>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</si>
  <si>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</si>
  <si>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</si>
  <si>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</si>
  <si>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</si>
  <si>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</si>
  <si>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</si>
  <si>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</si>
  <si>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</si>
  <si>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</si>
  <si>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</si>
  <si>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</si>
  <si>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</si>
  <si>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</si>
  <si>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</si>
  <si>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</si>
  <si>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</si>
  <si>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</si>
  <si>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</si>
  <si>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</si>
  <si>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</si>
  <si>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</si>
  <si>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</si>
  <si>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</si>
  <si>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</si>
  <si>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</si>
  <si>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</si>
  <si>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</si>
  <si>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</si>
  <si>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</si>
  <si>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</si>
  <si>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</si>
  <si>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</si>
  <si>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</si>
  <si>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</si>
  <si>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</si>
  <si>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</si>
  <si>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</si>
  <si>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</si>
  <si>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</si>
  <si>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</si>
  <si>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</si>
  <si>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</si>
  <si>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</si>
  <si>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</si>
  <si>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</si>
  <si>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</si>
  <si>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</si>
  <si>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</si>
  <si>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</si>
  <si>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</si>
  <si>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</si>
  <si>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</si>
  <si>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</si>
  <si>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</si>
  <si>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</si>
  <si>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</si>
  <si>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</si>
  <si>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</si>
  <si>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</si>
  <si>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</si>
  <si>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</si>
  <si>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</si>
  <si>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</si>
  <si>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</si>
  <si>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</si>
  <si>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</si>
  <si>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</si>
  <si>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</si>
  <si>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</si>
  <si>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</si>
  <si>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</si>
  <si>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</si>
  <si>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</si>
  <si>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</si>
  <si>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</si>
  <si>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</si>
  <si>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</si>
  <si>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</si>
  <si>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</si>
  <si>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</si>
  <si>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</si>
  <si>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</si>
  <si>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</si>
  <si>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</si>
  <si>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</si>
  <si>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</si>
  <si>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</si>
  <si>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</si>
  <si>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</si>
  <si>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</si>
  <si>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</si>
  <si>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</si>
  <si>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</si>
  <si>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</si>
  <si>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</si>
  <si>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</si>
  <si>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</si>
  <si>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</si>
  <si>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</si>
  <si>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</si>
  <si>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</si>
  <si>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</si>
  <si>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</si>
  <si>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</si>
  <si>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</si>
  <si>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</si>
  <si>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</si>
  <si>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</si>
  <si>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</si>
  <si>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</si>
  <si>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</si>
  <si>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</si>
  <si>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</si>
  <si>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</si>
  <si>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</si>
  <si>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</si>
  <si>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</si>
  <si>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</si>
  <si>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</si>
  <si>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</si>
  <si>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</si>
  <si>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</si>
  <si>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</si>
  <si>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</si>
  <si>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</si>
  <si>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</si>
  <si>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</si>
  <si>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</si>
  <si>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</si>
  <si>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</si>
  <si>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</si>
  <si>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</si>
  <si>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</si>
  <si>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</si>
  <si>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</si>
  <si>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</si>
  <si>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</si>
  <si>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</si>
  <si>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</si>
  <si>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</si>
  <si>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</si>
  <si>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</si>
  <si>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</si>
  <si>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</si>
  <si>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</si>
  <si>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</si>
  <si>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</si>
  <si>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</si>
  <si>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</si>
  <si>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</si>
  <si>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</si>
  <si>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</si>
  <si>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</si>
  <si>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</si>
  <si>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</si>
  <si>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</si>
  <si>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</si>
  <si>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</si>
  <si>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</si>
  <si>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</si>
  <si>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</si>
  <si>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</si>
  <si>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</si>
  <si>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</si>
  <si>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</si>
  <si>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</si>
  <si>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</si>
  <si>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</si>
  <si>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</si>
  <si>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</si>
  <si>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</si>
  <si>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</si>
  <si>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</si>
  <si>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</si>
  <si>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</si>
  <si>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</si>
  <si>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</si>
  <si>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</si>
  <si>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</si>
  <si>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</si>
  <si>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</si>
  <si>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</si>
  <si>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</si>
  <si>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</si>
  <si>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</si>
  <si>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</si>
  <si>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</si>
  <si>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</si>
  <si>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</si>
  <si>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</si>
  <si>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</si>
  <si>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</si>
  <si>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</si>
  <si>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</si>
  <si>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</si>
  <si>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</si>
  <si>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</si>
  <si>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</si>
  <si>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</si>
  <si>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</si>
  <si>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</si>
  <si>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</si>
  <si>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</si>
  <si>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</si>
  <si>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</si>
  <si>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</si>
  <si>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</si>
  <si>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</si>
  <si>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</si>
  <si>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</si>
  <si>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</si>
  <si>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</si>
  <si>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</si>
  <si>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</si>
  <si>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</si>
  <si>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</si>
  <si>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</si>
  <si>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</si>
  <si>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</si>
  <si>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</si>
  <si>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</si>
  <si>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</si>
  <si>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</si>
  <si>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</si>
  <si>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</si>
  <si>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</si>
  <si>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</si>
  <si>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</si>
  <si>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</si>
  <si>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</si>
  <si>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</si>
  <si>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</si>
  <si>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</si>
  <si>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</si>
  <si>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</si>
  <si>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</si>
  <si>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</si>
  <si>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</si>
  <si>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</si>
  <si>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</si>
  <si>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</si>
  <si>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</si>
  <si>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</si>
  <si>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</si>
  <si>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</si>
  <si>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</si>
  <si>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</si>
  <si>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</si>
  <si>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</si>
  <si>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</si>
  <si>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</si>
  <si>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</si>
  <si>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</si>
  <si>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</si>
  <si>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</si>
  <si>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</si>
  <si>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</si>
  <si>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</si>
  <si>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</si>
  <si>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</si>
  <si>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</si>
  <si>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</si>
  <si>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</si>
  <si>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</si>
  <si>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</si>
  <si>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</si>
  <si>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</si>
  <si>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</si>
  <si>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</si>
  <si>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</si>
  <si>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</si>
  <si>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</si>
  <si>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</si>
  <si>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</si>
  <si>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</si>
  <si>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</si>
  <si>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</si>
  <si>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</si>
  <si>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</si>
  <si>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</si>
  <si>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</si>
  <si>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</si>
  <si>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</si>
  <si>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</si>
  <si>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</si>
  <si>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</si>
  <si>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</si>
  <si>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</si>
  <si>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</si>
  <si>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</si>
  <si>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</si>
  <si>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</si>
  <si>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</si>
  <si>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</si>
  <si>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</si>
  <si>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</si>
  <si>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</si>
  <si>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</si>
  <si>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</si>
  <si>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</si>
  <si>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</si>
  <si>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</si>
  <si>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</si>
  <si>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</si>
  <si>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</si>
  <si>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</si>
  <si>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</si>
  <si>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</si>
  <si>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</si>
  <si>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</si>
  <si>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</si>
  <si>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</si>
  <si>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</si>
  <si>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</si>
  <si>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</si>
  <si>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</si>
  <si>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</si>
  <si>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</si>
  <si>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</si>
  <si>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</si>
  <si>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</si>
  <si>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</si>
  <si>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</si>
  <si>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</si>
  <si>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</si>
  <si>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</si>
  <si>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</si>
  <si>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</si>
  <si>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</si>
  <si>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</si>
  <si>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</si>
  <si>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</si>
  <si>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</si>
  <si>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</si>
  <si>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</si>
  <si>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</si>
  <si>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</si>
  <si>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</si>
  <si>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</si>
  <si>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</si>
  <si>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</si>
  <si>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</si>
  <si>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</si>
  <si>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</si>
  <si>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</si>
  <si>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</si>
  <si>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</si>
  <si>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</si>
  <si>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</si>
  <si>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</si>
  <si>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</si>
  <si>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</si>
  <si>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</si>
  <si>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</si>
  <si>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</si>
  <si>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</si>
  <si>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</si>
  <si>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</si>
  <si>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</si>
  <si>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</si>
  <si>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</si>
  <si>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</si>
  <si>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</si>
  <si>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</si>
  <si>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</si>
  <si>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</si>
  <si>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</si>
  <si>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</si>
  <si>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</si>
  <si>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</si>
  <si>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</si>
  <si>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</si>
  <si>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</si>
  <si>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</si>
  <si>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</si>
  <si>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</si>
  <si>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</si>
  <si>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</si>
  <si>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</si>
  <si>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</si>
  <si>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</si>
  <si>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</si>
  <si>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</si>
  <si>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</si>
  <si>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</si>
  <si>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</si>
  <si>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</si>
  <si>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</si>
  <si>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</si>
  <si>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</si>
  <si>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</si>
  <si>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</si>
  <si>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</si>
  <si>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</si>
  <si>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</si>
  <si>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</si>
  <si>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</si>
  <si>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</si>
  <si>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</si>
  <si>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</si>
  <si>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</si>
  <si>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</si>
  <si>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</si>
  <si>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</si>
  <si>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</si>
  <si>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</si>
  <si>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</si>
  <si>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</si>
  <si>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</si>
  <si>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</si>
  <si>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</si>
  <si>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</si>
  <si>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</si>
  <si>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</si>
  <si>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</si>
  <si>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</si>
  <si>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</si>
  <si>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</si>
  <si>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</si>
  <si>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</si>
  <si>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</si>
  <si>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</si>
  <si>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</si>
  <si>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</si>
  <si>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</si>
  <si>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</si>
  <si>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</si>
  <si>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</si>
  <si>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</si>
  <si>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</si>
  <si>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</si>
  <si>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</si>
  <si>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</si>
  <si>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</si>
  <si>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</si>
  <si>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</si>
  <si>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</si>
  <si>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</si>
  <si>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</si>
  <si>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</si>
  <si>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</si>
  <si>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</si>
  <si>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</si>
  <si>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</si>
  <si>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</si>
  <si>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</si>
  <si>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</si>
  <si>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</si>
  <si>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</si>
  <si>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</si>
  <si>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</si>
  <si>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</si>
  <si>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</si>
  <si>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</si>
  <si>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</si>
  <si>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</si>
  <si>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</si>
  <si>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</si>
  <si>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</si>
  <si>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</si>
  <si>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</si>
  <si>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</si>
  <si>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</si>
  <si>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</si>
  <si>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</si>
  <si>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</si>
  <si>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</si>
  <si>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</si>
  <si>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</si>
  <si>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</si>
  <si>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</si>
  <si>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</si>
  <si>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</si>
  <si>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</si>
  <si>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</si>
  <si>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</si>
  <si>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</si>
  <si>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</si>
  <si>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</si>
  <si>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</si>
  <si>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</si>
  <si>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</si>
  <si>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</si>
  <si>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</si>
  <si>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</si>
  <si>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</si>
  <si>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</si>
  <si>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</si>
  <si>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</si>
  <si>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</si>
  <si>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</si>
  <si>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</si>
  <si>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</si>
  <si>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</si>
  <si>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</si>
  <si>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</si>
  <si>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</si>
  <si>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</si>
  <si>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</si>
  <si>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</si>
  <si>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</si>
  <si>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</si>
  <si>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</si>
  <si>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</si>
  <si>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</si>
  <si>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</si>
  <si>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</si>
  <si>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</si>
  <si>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</si>
  <si>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</si>
  <si>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</si>
  <si>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</si>
  <si>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</si>
  <si>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</si>
  <si>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</si>
  <si>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</si>
  <si>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</si>
  <si>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</si>
  <si>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</si>
  <si>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</si>
  <si>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</si>
  <si>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</si>
  <si>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</si>
  <si>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</si>
  <si>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</si>
  <si>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</si>
  <si>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</si>
  <si>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</si>
  <si>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</si>
  <si>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</si>
  <si>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</si>
  <si>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</si>
  <si>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</si>
  <si>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</si>
  <si>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</si>
  <si>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</si>
  <si>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</si>
  <si>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</si>
  <si>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</si>
  <si>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</si>
  <si>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</si>
  <si>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</si>
  <si>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</si>
  <si>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</si>
  <si>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</si>
  <si>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</si>
  <si>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</si>
  <si>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</si>
  <si>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</si>
  <si>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</si>
  <si>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</si>
  <si>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</si>
  <si>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</si>
  <si>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</si>
  <si>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</si>
  <si>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</si>
  <si>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</si>
  <si>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</si>
  <si>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</si>
  <si>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</si>
  <si>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</si>
  <si>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</si>
  <si>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</si>
  <si>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</si>
  <si>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</si>
  <si>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</si>
  <si>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</si>
  <si>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</si>
  <si>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</si>
  <si>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</si>
  <si>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</si>
  <si>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</si>
  <si>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</si>
  <si>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</si>
  <si>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</si>
  <si>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</si>
  <si>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</si>
  <si>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</si>
  <si>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</si>
  <si>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</si>
  <si>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</si>
  <si>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</si>
  <si>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</si>
  <si>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</si>
  <si>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</si>
  <si>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</si>
  <si>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</si>
  <si>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</si>
  <si>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</si>
  <si>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</si>
  <si>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</si>
  <si>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</si>
  <si>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</si>
  <si>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</si>
  <si>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</si>
  <si>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</si>
  <si>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</si>
  <si>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</si>
  <si>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</si>
  <si>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</si>
  <si>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</si>
  <si>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</si>
  <si>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</si>
  <si>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</si>
  <si>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</si>
  <si>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</si>
  <si>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</si>
  <si>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</si>
  <si>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</si>
  <si>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</si>
  <si>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</si>
  <si>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</si>
  <si>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</si>
  <si>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</si>
  <si>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</si>
  <si>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</si>
  <si>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</si>
  <si>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</si>
  <si>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</si>
  <si>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</si>
  <si>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</si>
  <si>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</si>
  <si>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</si>
  <si>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</si>
  <si>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</si>
  <si>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</si>
  <si>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</si>
  <si>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</si>
  <si>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</si>
  <si>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</si>
  <si>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</si>
  <si>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</si>
  <si>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</si>
  <si>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</si>
  <si>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</si>
  <si>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</si>
  <si>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</si>
  <si>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</si>
  <si>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</si>
  <si>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</si>
  <si>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</si>
  <si>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</si>
  <si>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</si>
  <si>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</si>
  <si>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</si>
  <si>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</si>
  <si>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</si>
  <si>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</si>
  <si>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</si>
  <si>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</si>
  <si>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</si>
  <si>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</si>
  <si>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</si>
  <si>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</si>
  <si>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</si>
  <si>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</si>
  <si>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</si>
  <si>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</si>
  <si>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</si>
  <si>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</si>
  <si>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</si>
  <si>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</si>
  <si>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</si>
  <si>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</si>
  <si>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</si>
  <si>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</si>
  <si>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</si>
  <si>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</si>
  <si>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</si>
  <si>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</si>
  <si>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</si>
  <si>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</si>
  <si>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</si>
  <si>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</si>
  <si>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</si>
  <si>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</si>
  <si>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</si>
  <si>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</si>
  <si>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</si>
  <si>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</si>
  <si>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</si>
  <si>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</si>
  <si>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</si>
  <si>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</si>
  <si>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</si>
  <si>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</si>
  <si>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</si>
  <si>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</si>
  <si>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</si>
  <si>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</si>
  <si>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</si>
  <si>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</si>
  <si>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</si>
  <si>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</si>
  <si>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</si>
  <si>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</si>
  <si>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</si>
  <si>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</si>
  <si>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</si>
  <si>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</si>
  <si>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</si>
  <si>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</si>
  <si>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</si>
  <si>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</si>
  <si>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</si>
  <si>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</si>
  <si>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</si>
  <si>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</si>
  <si>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</si>
  <si>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</si>
  <si>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</si>
  <si>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</si>
  <si>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</si>
  <si>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</si>
  <si>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</si>
  <si>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</si>
  <si>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</si>
  <si>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</si>
  <si>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</si>
  <si>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</si>
  <si>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</si>
  <si>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</si>
  <si>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</si>
  <si>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</si>
  <si>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</si>
  <si>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</si>
  <si>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</si>
  <si>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</si>
  <si>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</si>
  <si>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</si>
  <si>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</si>
  <si>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</si>
  <si>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</si>
  <si>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</si>
  <si>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</si>
  <si>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</si>
  <si>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</si>
  <si>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</si>
  <si>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</si>
  <si>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</si>
  <si>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</si>
  <si>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</si>
  <si>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</si>
  <si>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</si>
  <si>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</si>
  <si>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</si>
  <si>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</si>
  <si>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</si>
  <si>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</si>
  <si>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</si>
  <si>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</si>
  <si>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</si>
  <si>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</si>
  <si>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</si>
  <si>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</si>
  <si>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</si>
  <si>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</si>
  <si>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</si>
  <si>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</si>
  <si>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</si>
  <si>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</si>
  <si>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</si>
  <si>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</si>
  <si>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</si>
  <si>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</si>
  <si>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</si>
  <si>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</si>
  <si>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</si>
  <si>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</si>
  <si>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</si>
  <si>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</si>
  <si>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</si>
  <si>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</si>
  <si>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</si>
  <si>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</si>
  <si>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</si>
  <si>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</si>
  <si>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</si>
  <si>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</si>
  <si>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</si>
  <si>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</si>
  <si>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</si>
  <si>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</si>
  <si>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</si>
  <si>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</si>
  <si>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</si>
  <si>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</si>
  <si>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</si>
  <si>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</si>
  <si>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</si>
  <si>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</si>
  <si>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</si>
  <si>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</si>
  <si>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</si>
  <si>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</si>
  <si>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</si>
  <si>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</si>
  <si>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</si>
  <si>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</si>
  <si>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</si>
  <si>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</si>
  <si>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</si>
  <si>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</si>
  <si>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</si>
  <si>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</si>
  <si>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</si>
  <si>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</si>
  <si>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</si>
  <si>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</si>
  <si>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</si>
  <si>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</si>
  <si>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</si>
  <si>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</si>
  <si>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</si>
  <si>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</si>
  <si>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</si>
  <si>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</si>
  <si>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</si>
  <si>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</si>
  <si>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</si>
  <si>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</si>
  <si>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</si>
  <si>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</si>
  <si>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</si>
  <si>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</si>
  <si>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</si>
  <si>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</si>
  <si>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</si>
  <si>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</si>
  <si>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</si>
  <si>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</si>
  <si>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</si>
  <si>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</si>
  <si>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</si>
  <si>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</si>
  <si>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</si>
  <si>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</si>
  <si>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</si>
  <si>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</si>
  <si>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</si>
  <si>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</si>
  <si>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</si>
  <si>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</si>
  <si>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</si>
  <si>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</si>
  <si>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</si>
  <si>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</si>
  <si>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</si>
  <si>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</si>
  <si>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</si>
  <si>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</si>
  <si>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</si>
  <si>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</si>
  <si>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</si>
  <si>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</si>
  <si>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</si>
  <si>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</si>
  <si>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</si>
  <si>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</si>
  <si>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</si>
  <si>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</si>
  <si>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</si>
  <si>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</si>
  <si>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</si>
  <si>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</si>
  <si>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</si>
  <si>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</si>
  <si>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</si>
  <si>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</si>
  <si>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</si>
  <si>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</si>
  <si>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</si>
  <si>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</si>
  <si>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</si>
  <si>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</si>
  <si>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</si>
  <si>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</si>
  <si>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</si>
  <si>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</si>
  <si>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</si>
  <si>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</si>
  <si>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</si>
  <si>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</si>
  <si>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</si>
  <si>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</si>
  <si>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</si>
  <si>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</si>
  <si>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</si>
  <si>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</si>
  <si>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</si>
  <si>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</si>
  <si>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</si>
  <si>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</si>
  <si>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</si>
  <si>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</si>
  <si>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</si>
  <si>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</si>
  <si>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</si>
  <si>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</si>
  <si>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</si>
  <si>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</si>
  <si>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</si>
  <si>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</si>
  <si>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</si>
  <si>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</si>
  <si>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</si>
  <si>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</si>
  <si>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</si>
  <si>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</si>
  <si>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</si>
  <si>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</si>
  <si>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</si>
  <si>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</si>
  <si>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</si>
  <si>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</si>
  <si>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</si>
  <si>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</si>
  <si>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</si>
  <si>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</si>
  <si>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</si>
  <si>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</si>
  <si>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</si>
  <si>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</si>
  <si>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</si>
  <si>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</si>
  <si>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</si>
  <si>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</si>
  <si>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</si>
  <si>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</si>
  <si>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</si>
  <si>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</si>
  <si>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</si>
  <si>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</si>
  <si>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</si>
  <si>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</si>
  <si>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</si>
  <si>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</si>
  <si>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</si>
  <si>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</si>
  <si>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</si>
  <si>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</si>
  <si>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</si>
  <si>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</si>
  <si>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</si>
  <si>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</si>
  <si>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</si>
  <si>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</si>
  <si>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</si>
  <si>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</si>
  <si>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</si>
  <si>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</si>
  <si>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</si>
  <si>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</si>
  <si>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</si>
  <si>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</si>
  <si>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</si>
  <si>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</si>
  <si>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</si>
  <si>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</si>
  <si>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</si>
  <si>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</si>
  <si>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</si>
  <si>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</si>
  <si>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</si>
  <si>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</si>
  <si>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</si>
  <si>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</si>
  <si>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</si>
  <si>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</si>
  <si>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</si>
  <si>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</si>
  <si>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</si>
  <si>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</si>
  <si>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</si>
  <si>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</si>
  <si>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</si>
  <si>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</si>
  <si>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</si>
  <si>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</si>
  <si>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</si>
  <si>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</si>
  <si>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</si>
  <si>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</si>
  <si>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</si>
  <si>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</si>
  <si>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</si>
  <si>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</si>
  <si>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</si>
  <si>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</si>
  <si>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</si>
  <si>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</si>
  <si>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</si>
  <si>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</si>
  <si>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</si>
  <si>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</si>
  <si>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</si>
  <si>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</si>
  <si>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</si>
  <si>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</si>
  <si>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</si>
  <si>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</si>
  <si>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</si>
  <si>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</si>
  <si>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</si>
  <si>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</si>
  <si>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</si>
  <si>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</si>
  <si>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</si>
  <si>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</si>
  <si>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</si>
  <si>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</si>
  <si>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</si>
  <si>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</si>
  <si>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</si>
  <si>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</si>
  <si>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</si>
  <si>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</si>
  <si>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</si>
  <si>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</si>
  <si>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</si>
  <si>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</si>
  <si>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</si>
  <si>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</si>
  <si>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</si>
  <si>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</si>
  <si>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</si>
  <si>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</si>
  <si>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</si>
  <si>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</si>
  <si>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</si>
  <si>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</si>
  <si>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</si>
  <si>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</si>
  <si>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</si>
  <si>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</si>
  <si>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</si>
  <si>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</si>
  <si>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</si>
  <si>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</si>
  <si>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</si>
  <si>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</si>
  <si>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</si>
  <si>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</si>
  <si>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</si>
  <si>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</si>
  <si>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</si>
  <si>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</si>
  <si>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</si>
  <si>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</si>
  <si>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</si>
  <si>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</si>
  <si>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</si>
  <si>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</si>
  <si>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</si>
  <si>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</si>
  <si>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</si>
  <si>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</si>
  <si>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</si>
  <si>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</si>
  <si>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</si>
  <si>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</si>
  <si>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</si>
  <si>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</si>
  <si>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</si>
  <si>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</si>
  <si>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</si>
  <si>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</si>
  <si>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</si>
  <si>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</si>
  <si>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</si>
  <si>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</si>
  <si>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</si>
  <si>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</si>
  <si>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</si>
  <si>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</si>
  <si>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</si>
  <si>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</si>
  <si>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</si>
  <si>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</si>
  <si>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</si>
  <si>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</si>
  <si>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</si>
  <si>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</si>
  <si>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</si>
  <si>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</si>
  <si>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</si>
  <si>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</si>
  <si>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</si>
  <si>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</si>
  <si>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</si>
  <si>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</si>
  <si>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</si>
  <si>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</si>
  <si>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</si>
  <si>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</si>
  <si>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</si>
  <si>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</si>
  <si>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</si>
  <si>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</si>
  <si>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</si>
  <si>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</si>
  <si>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</si>
  <si>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</si>
  <si>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</si>
  <si>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</si>
  <si>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</si>
  <si>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</si>
  <si>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</si>
  <si>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</si>
  <si>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</si>
  <si>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</si>
  <si>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</si>
  <si>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</si>
  <si>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</si>
  <si>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</si>
  <si>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</si>
  <si>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</si>
  <si>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</si>
  <si>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</si>
  <si>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</si>
  <si>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</si>
  <si>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</si>
  <si>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</si>
  <si>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</si>
  <si>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</si>
  <si>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</si>
  <si>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</si>
  <si>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</si>
  <si>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</si>
  <si>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</si>
  <si>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</si>
  <si>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</si>
  <si>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</si>
  <si>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</si>
  <si>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</si>
  <si>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</si>
  <si>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</si>
  <si>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</si>
  <si>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</si>
  <si>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</si>
  <si>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</si>
  <si>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</si>
  <si>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</si>
  <si>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</si>
  <si>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</si>
  <si>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</si>
  <si>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</si>
  <si>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</si>
  <si>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</si>
  <si>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</si>
  <si>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</si>
  <si>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</si>
  <si>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</si>
  <si>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</si>
  <si>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</si>
  <si>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</si>
  <si>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</si>
  <si>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</si>
  <si>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</si>
  <si>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</si>
  <si>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</si>
  <si>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</si>
  <si>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</si>
  <si>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</si>
  <si>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</si>
  <si>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</si>
  <si>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</si>
  <si>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</si>
  <si>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</si>
  <si>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</si>
  <si>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</si>
  <si>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</si>
  <si>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</si>
  <si>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</si>
  <si>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</si>
  <si>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</si>
  <si>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</si>
  <si>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</si>
  <si>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</si>
  <si>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</si>
  <si>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</si>
  <si>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</si>
  <si>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</si>
  <si>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</si>
  <si>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</si>
  <si>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</si>
  <si>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</si>
  <si>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</si>
  <si>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</si>
  <si>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</si>
  <si>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</si>
  <si>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</si>
  <si>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</si>
  <si>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</si>
  <si>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</si>
  <si>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</si>
  <si>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</si>
  <si>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</si>
  <si>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</si>
  <si>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</si>
  <si>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</si>
  <si>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</si>
  <si>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</si>
  <si>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</si>
  <si>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</si>
  <si>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</si>
  <si>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</si>
  <si>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</si>
  <si>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</si>
  <si>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</si>
  <si>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</si>
  <si>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</si>
  <si>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</si>
  <si>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</si>
  <si>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</si>
  <si>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</si>
  <si>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</si>
  <si>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</si>
  <si>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</si>
  <si>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</si>
  <si>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</si>
  <si>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</si>
  <si>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</si>
  <si>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</si>
  <si>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</si>
  <si>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</si>
  <si>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</si>
  <si>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</si>
  <si>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</si>
  <si>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</si>
  <si>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</si>
  <si>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</si>
  <si>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</si>
  <si>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</si>
  <si>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</si>
  <si>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</si>
  <si>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</si>
  <si>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</si>
  <si>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</si>
  <si>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</si>
  <si>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</si>
  <si>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</si>
  <si>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</si>
  <si>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</si>
  <si>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</si>
  <si>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</si>
  <si>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</si>
  <si>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</si>
  <si>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</si>
  <si>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</si>
  <si>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</si>
  <si>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</si>
  <si>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</si>
  <si>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</si>
  <si>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</si>
  <si>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</si>
  <si>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</si>
  <si>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</si>
  <si>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</si>
  <si>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</si>
  <si>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</si>
  <si>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</si>
  <si>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</si>
  <si>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</si>
  <si>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</si>
  <si>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</si>
  <si>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</si>
  <si>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</si>
  <si>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</si>
  <si>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</si>
  <si>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</si>
  <si>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</si>
  <si>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</si>
  <si>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</si>
  <si>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</si>
  <si>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</si>
  <si>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</si>
  <si>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</si>
  <si>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</si>
  <si>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</si>
  <si>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</si>
  <si>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</si>
  <si>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</si>
  <si>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</si>
  <si>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</si>
  <si>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</si>
  <si>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</si>
  <si>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</si>
  <si>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</si>
  <si>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</si>
  <si>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</si>
  <si>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</si>
  <si>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</si>
  <si>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</si>
  <si>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</si>
  <si>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</si>
  <si>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</si>
  <si>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</si>
  <si>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</si>
  <si>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</si>
  <si>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</si>
  <si>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</si>
  <si>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</si>
  <si>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</si>
  <si>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</si>
  <si>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</si>
  <si>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</si>
  <si>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</si>
  <si>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</si>
  <si>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</si>
  <si>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</si>
  <si>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</si>
  <si>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</si>
  <si>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</si>
  <si>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</si>
  <si>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</si>
  <si>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</si>
  <si>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</si>
  <si>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</si>
  <si>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</si>
  <si>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</si>
  <si>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</si>
  <si>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</si>
  <si>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</si>
  <si>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</si>
  <si>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</si>
  <si>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</si>
  <si>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</si>
  <si>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</si>
  <si>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</si>
  <si>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</si>
  <si>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</si>
  <si>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</si>
  <si>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</si>
  <si>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</si>
  <si>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</si>
  <si>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</si>
  <si>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</si>
  <si>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</si>
  <si>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</si>
  <si>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</si>
  <si>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</si>
  <si>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</si>
  <si>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</si>
  <si>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</si>
  <si>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</si>
  <si>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</si>
  <si>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</si>
  <si>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</si>
  <si>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</si>
  <si>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</si>
  <si>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</si>
  <si>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</si>
  <si>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</si>
  <si>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</si>
  <si>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</si>
  <si>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</si>
  <si>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</si>
  <si>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</si>
  <si>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</si>
  <si>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</si>
  <si>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</si>
  <si>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</si>
  <si>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</si>
  <si>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</si>
  <si>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</si>
  <si>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</si>
  <si>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</si>
  <si>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</si>
  <si>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</si>
  <si>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</si>
  <si>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</si>
  <si>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</si>
  <si>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</si>
  <si>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</si>
  <si>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</si>
  <si>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</si>
  <si>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</si>
  <si>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</si>
  <si>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</si>
  <si>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</si>
  <si>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</si>
  <si>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</si>
  <si>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</si>
  <si>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</si>
  <si>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</si>
  <si>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</si>
  <si>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</si>
  <si>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</si>
  <si>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</si>
  <si>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</si>
  <si>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</si>
  <si>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</si>
  <si>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</si>
  <si>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</si>
  <si>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</si>
  <si>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</si>
  <si>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</si>
  <si>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</si>
  <si>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</si>
  <si>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</si>
  <si>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</si>
  <si>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</si>
  <si>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</si>
  <si>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</si>
  <si>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</si>
  <si>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</si>
  <si>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</si>
  <si>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</si>
  <si>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</si>
  <si>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</si>
  <si>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</si>
  <si>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</si>
  <si>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</si>
  <si>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</si>
  <si>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</si>
  <si>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</si>
  <si>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</si>
  <si>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</si>
  <si>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</si>
  <si>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</si>
  <si>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</si>
  <si>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</si>
  <si>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</si>
  <si>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</si>
  <si>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</si>
  <si>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</si>
  <si>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</si>
  <si>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</si>
  <si>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</si>
  <si>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</si>
  <si>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</si>
  <si>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</si>
  <si>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</si>
  <si>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</si>
  <si>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</si>
  <si>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</si>
  <si>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</si>
  <si>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</si>
  <si>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</si>
  <si>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</si>
  <si>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</si>
  <si>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</si>
  <si>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</si>
  <si>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</si>
  <si>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</si>
  <si>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</si>
  <si>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</si>
  <si>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</si>
  <si>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</si>
  <si>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</si>
  <si>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</si>
  <si>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</si>
  <si>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</si>
  <si>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</si>
  <si>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</si>
  <si>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</si>
  <si>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</si>
  <si>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</si>
  <si>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</si>
  <si>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</si>
  <si>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</si>
  <si>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</si>
  <si>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</si>
  <si>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</si>
  <si>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</si>
  <si>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</si>
  <si>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</si>
  <si>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</si>
  <si>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</si>
  <si>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</si>
  <si>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</si>
  <si>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</si>
  <si>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</si>
  <si>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</si>
  <si>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</si>
  <si>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</si>
  <si>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</si>
  <si>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</si>
  <si>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</si>
  <si>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</si>
  <si>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</si>
  <si>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</si>
  <si>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</si>
  <si>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</si>
  <si>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</si>
  <si>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</si>
  <si>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</si>
  <si>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</si>
  <si>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</si>
  <si>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</si>
  <si>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</si>
  <si>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</si>
  <si>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</si>
  <si>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</si>
  <si>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</si>
  <si>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</si>
  <si>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</si>
  <si>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</si>
  <si>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</si>
  <si>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</si>
  <si>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</si>
  <si>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</si>
  <si>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</si>
  <si>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</si>
  <si>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</si>
  <si>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</si>
  <si>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</si>
  <si>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</si>
  <si>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</si>
  <si>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</si>
  <si>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</si>
  <si>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</si>
  <si>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</si>
  <si>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</si>
  <si>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</si>
  <si>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</si>
  <si>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</si>
  <si>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</si>
  <si>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</si>
  <si>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</si>
  <si>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</si>
  <si>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</si>
  <si>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</si>
  <si>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</si>
  <si>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</si>
  <si>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</si>
  <si>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</si>
  <si>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</si>
  <si>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</si>
  <si>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</si>
  <si>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</si>
  <si>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</si>
  <si>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</si>
  <si>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</si>
  <si>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</si>
  <si>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</si>
  <si>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</si>
  <si>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</si>
  <si>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</si>
  <si>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</si>
  <si>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</si>
  <si>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</si>
  <si>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</si>
  <si>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</si>
  <si>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</si>
  <si>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</si>
  <si>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</si>
  <si>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</si>
  <si>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</si>
  <si>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</si>
  <si>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</si>
  <si>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</si>
  <si>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</si>
  <si>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</si>
  <si>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</si>
  <si>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</si>
  <si>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</si>
  <si>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</si>
  <si>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</si>
  <si>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</si>
  <si>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</si>
  <si>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</si>
  <si>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</si>
  <si>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</si>
  <si>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</si>
  <si>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</si>
  <si>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</si>
  <si>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</si>
  <si>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</si>
  <si>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</si>
  <si>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</si>
  <si>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</si>
  <si>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</si>
  <si>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</si>
  <si>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</si>
  <si>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</si>
  <si>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</si>
  <si>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</si>
  <si>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</si>
  <si>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</si>
  <si>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</si>
  <si>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</si>
  <si>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</si>
  <si>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</si>
  <si>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</si>
  <si>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</si>
  <si>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</si>
  <si>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</si>
  <si>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</si>
  <si>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</si>
  <si>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</si>
  <si>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</si>
  <si>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</si>
  <si>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</si>
  <si>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</si>
  <si>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</si>
  <si>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</si>
  <si>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</si>
  <si>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</si>
  <si>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</si>
  <si>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</si>
  <si>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</si>
  <si>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</si>
  <si>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</si>
  <si>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</si>
  <si>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</si>
  <si>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</si>
  <si>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</si>
  <si>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</si>
  <si>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</si>
  <si>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</si>
  <si>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</si>
  <si>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</si>
  <si>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</si>
  <si>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</si>
  <si>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</si>
  <si>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</si>
  <si>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</si>
  <si>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</si>
  <si>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</si>
  <si>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</si>
  <si>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</si>
  <si>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</si>
  <si>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</si>
  <si>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</si>
  <si>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</si>
  <si>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</si>
  <si>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</si>
  <si>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</si>
  <si>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</si>
  <si>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</si>
  <si>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</si>
  <si>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</si>
  <si>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</si>
  <si>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</si>
  <si>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</si>
  <si>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</si>
  <si>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</si>
  <si>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</si>
  <si>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</si>
  <si>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</si>
  <si>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</si>
  <si>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</si>
  <si>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</si>
  <si>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</si>
  <si>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</si>
  <si>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</si>
  <si>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</si>
  <si>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</si>
  <si>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</si>
  <si>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</si>
  <si>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</si>
  <si>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</si>
  <si>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</si>
  <si>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</si>
  <si>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</si>
  <si>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</si>
  <si>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</si>
  <si>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</si>
  <si>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</si>
  <si>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</si>
  <si>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</si>
  <si>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</si>
  <si>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</si>
  <si>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</si>
  <si>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</si>
  <si>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</si>
  <si>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</si>
  <si>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</si>
  <si>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</si>
  <si>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</si>
  <si>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</si>
  <si>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</si>
  <si>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</si>
  <si>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</si>
  <si>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</si>
  <si>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</si>
  <si>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</si>
  <si>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</si>
  <si>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</si>
  <si>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</si>
  <si>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</si>
  <si>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</si>
  <si>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</si>
  <si>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</si>
  <si>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</si>
  <si>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</si>
  <si>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</si>
  <si>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</si>
  <si>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</si>
  <si>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</si>
  <si>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</si>
  <si>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</si>
  <si>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</si>
  <si>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</si>
  <si>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</si>
  <si>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</si>
  <si>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</si>
  <si>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</si>
  <si>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</si>
  <si>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</si>
  <si>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</si>
  <si>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</si>
  <si>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</si>
  <si>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</si>
  <si>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</si>
  <si>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</si>
  <si>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</si>
  <si>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</si>
  <si>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</si>
  <si>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</si>
  <si>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</si>
  <si>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</si>
  <si>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</si>
  <si>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</si>
  <si>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</si>
  <si>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</si>
  <si>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</si>
  <si>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</si>
  <si>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</si>
  <si>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</si>
  <si>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</si>
  <si>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</si>
  <si>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</si>
  <si>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</si>
  <si>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</si>
  <si>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</si>
  <si>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</si>
  <si>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</si>
  <si>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</si>
  <si>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</si>
  <si>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</si>
  <si>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</si>
  <si>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</si>
  <si>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</si>
  <si>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</si>
  <si>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</si>
  <si>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</si>
  <si>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</si>
  <si>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</si>
  <si>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</si>
  <si>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</si>
  <si>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</si>
  <si>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</si>
  <si>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</si>
  <si>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</si>
  <si>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</si>
  <si>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</si>
  <si>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</si>
  <si>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</si>
  <si>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</si>
  <si>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</si>
  <si>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</si>
  <si>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</si>
  <si>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</si>
  <si>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</si>
  <si>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</si>
  <si>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</si>
  <si>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</si>
  <si>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</si>
  <si>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</si>
  <si>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</si>
  <si>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</si>
  <si>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</si>
  <si>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</si>
  <si>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</si>
  <si>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</si>
  <si>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</si>
  <si>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</si>
  <si>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</si>
  <si>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</si>
  <si>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</si>
  <si>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</si>
  <si>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</si>
  <si>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</si>
  <si>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</si>
  <si>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</si>
  <si>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</si>
  <si>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</si>
  <si>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</si>
  <si>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</si>
  <si>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</si>
  <si>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</si>
  <si>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</si>
  <si>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</si>
  <si>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</si>
  <si>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</si>
  <si>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</si>
  <si>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</si>
  <si>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</si>
  <si>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</si>
  <si>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</si>
  <si>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</si>
  <si>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</si>
  <si>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</si>
  <si>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</si>
  <si>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</si>
  <si>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</si>
  <si>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</si>
  <si>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</si>
  <si>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</si>
  <si>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</si>
  <si>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</si>
  <si>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</si>
  <si>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</si>
  <si>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</si>
  <si>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</si>
  <si>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</si>
  <si>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</si>
  <si>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</si>
  <si>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</si>
  <si>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</si>
  <si>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</si>
  <si>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</si>
  <si>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</si>
  <si>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</si>
  <si>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</si>
  <si>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</si>
  <si>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</si>
  <si>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</si>
  <si>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</si>
  <si>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</si>
  <si>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</si>
  <si>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</si>
  <si>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</si>
  <si>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</si>
  <si>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</si>
  <si>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</si>
  <si>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</si>
  <si>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</si>
  <si>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</si>
  <si>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</si>
  <si>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</si>
  <si>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</si>
  <si>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</si>
  <si>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</si>
  <si>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</si>
  <si>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</si>
  <si>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</si>
  <si>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</si>
  <si>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</si>
  <si>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</si>
  <si>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</si>
  <si>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</si>
  <si>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</si>
  <si>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</si>
  <si>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</si>
  <si>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</si>
  <si>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</si>
  <si>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</si>
  <si>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</si>
  <si>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</si>
  <si>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</si>
  <si>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</si>
  <si>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</si>
  <si>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</si>
  <si>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</si>
  <si>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</si>
  <si>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</si>
  <si>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</si>
  <si>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</si>
  <si>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</si>
  <si>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</si>
  <si>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</si>
  <si>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</si>
  <si>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</si>
  <si>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</si>
  <si>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</si>
  <si>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</si>
  <si>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</si>
  <si>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</si>
  <si>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</si>
  <si>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</si>
  <si>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</si>
  <si>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</si>
  <si>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</si>
  <si>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</si>
  <si>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</si>
  <si>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</si>
  <si>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</si>
  <si>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</si>
  <si>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</si>
  <si>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</si>
  <si>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</si>
  <si>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</si>
  <si>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</si>
  <si>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</si>
  <si>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</si>
  <si>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</si>
  <si>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</si>
  <si>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</si>
  <si>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</si>
  <si>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</si>
  <si>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</si>
  <si>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</si>
  <si>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</si>
  <si>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</si>
  <si>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</si>
  <si>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</si>
  <si>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</si>
  <si>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</si>
  <si>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</si>
  <si>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</si>
  <si>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</si>
  <si>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</si>
  <si>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</si>
  <si>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</si>
  <si>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</si>
  <si>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</si>
  <si>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</si>
  <si>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</si>
  <si>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</si>
  <si>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</si>
  <si>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</si>
  <si>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</si>
  <si>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</si>
  <si>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</si>
  <si>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</si>
  <si>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</si>
  <si>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</si>
  <si>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</si>
  <si>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</si>
  <si>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</si>
  <si>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</si>
  <si>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</si>
  <si>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</si>
  <si>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</si>
  <si>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</si>
  <si>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</si>
  <si>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</si>
  <si>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</si>
  <si>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</si>
  <si>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</si>
  <si>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</si>
  <si>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</si>
  <si>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</si>
  <si>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</si>
  <si>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</si>
  <si>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</si>
  <si>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</si>
  <si>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</si>
  <si>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</si>
  <si>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</si>
  <si>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</si>
  <si>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</si>
  <si>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</si>
  <si>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</si>
  <si>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</si>
  <si>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</si>
  <si>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</si>
  <si>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</si>
  <si>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</si>
  <si>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</si>
  <si>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</si>
  <si>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</si>
  <si>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</si>
  <si>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</si>
  <si>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</si>
  <si>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</si>
  <si>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</si>
  <si>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</si>
  <si>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</si>
  <si>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</si>
  <si>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</si>
  <si>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</si>
  <si>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</si>
  <si>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</si>
  <si>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</si>
  <si>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</si>
  <si>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</si>
  <si>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</si>
  <si>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</si>
  <si>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</si>
  <si>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</si>
  <si>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</si>
  <si>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</si>
  <si>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</si>
  <si>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</si>
  <si>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</si>
  <si>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</si>
  <si>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</si>
  <si>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</si>
  <si>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</si>
  <si>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</si>
  <si>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</si>
  <si>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</si>
  <si>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</si>
  <si>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</si>
  <si>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</si>
  <si>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</si>
  <si>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</si>
  <si>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</si>
  <si>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</si>
  <si>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</si>
  <si>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</si>
  <si>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</si>
  <si>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</si>
  <si>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</si>
  <si>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</si>
  <si>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</si>
  <si>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</si>
  <si>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</si>
  <si>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</si>
  <si>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</si>
  <si>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</si>
  <si>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</si>
  <si>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</si>
  <si>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</si>
  <si>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</si>
  <si>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</si>
  <si>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</si>
  <si>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</si>
  <si>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</si>
  <si>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</si>
  <si>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</si>
  <si>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</si>
  <si>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</si>
  <si>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</si>
  <si>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</si>
  <si>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</si>
  <si>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</si>
  <si>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</si>
  <si>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</si>
  <si>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</si>
  <si>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</si>
  <si>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</si>
  <si>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</si>
  <si>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</si>
  <si>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</si>
  <si>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</si>
  <si>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</si>
  <si>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</si>
  <si>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</si>
  <si>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</si>
  <si>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</si>
  <si>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</si>
  <si>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</si>
  <si>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</si>
  <si>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</si>
  <si>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</si>
  <si>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</si>
  <si>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</si>
  <si>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</si>
  <si>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</si>
  <si>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</si>
  <si>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</si>
  <si>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</si>
  <si>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</si>
  <si>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</si>
  <si>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</si>
  <si>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</si>
  <si>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</si>
  <si>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</si>
  <si>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</si>
  <si>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</si>
  <si>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</si>
  <si>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</si>
  <si>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</si>
  <si>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</si>
  <si>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</si>
  <si>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</si>
  <si>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</si>
  <si>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</si>
  <si>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</si>
  <si>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</si>
  <si>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</si>
  <si>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</si>
  <si>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</si>
  <si>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</si>
  <si>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</si>
  <si>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</si>
  <si>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</si>
  <si>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</si>
  <si>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</si>
  <si>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</si>
  <si>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</si>
  <si>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</si>
  <si>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</si>
  <si>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</si>
  <si>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</si>
  <si>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</si>
  <si>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</si>
  <si>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</si>
  <si>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</si>
  <si>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</si>
  <si>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</si>
  <si>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</si>
  <si>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</si>
  <si>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</si>
  <si>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</si>
  <si>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</si>
  <si>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</si>
  <si>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</si>
  <si>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</si>
  <si>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</si>
  <si>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</si>
  <si>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</si>
  <si>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</si>
  <si>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</si>
  <si>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</si>
  <si>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</si>
  <si>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</si>
  <si>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</si>
  <si>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</si>
  <si>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</si>
  <si>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</si>
  <si>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</si>
  <si>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</si>
  <si>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</si>
  <si>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</si>
  <si>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</si>
  <si>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</si>
  <si>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</si>
  <si>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</si>
  <si>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</si>
  <si>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</si>
  <si>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</si>
  <si>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</si>
  <si>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</si>
  <si>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</si>
  <si>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</si>
  <si>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</si>
  <si>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</si>
  <si>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</si>
  <si>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</si>
  <si>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</si>
  <si>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</si>
  <si>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</si>
  <si>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</si>
  <si>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</si>
  <si>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</si>
  <si>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</si>
  <si>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</si>
  <si>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</si>
  <si>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</si>
  <si>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</si>
  <si>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</si>
  <si>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</si>
  <si>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</si>
  <si>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</si>
  <si>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</si>
  <si>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</si>
  <si>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</si>
  <si>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</si>
  <si>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</si>
  <si>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</si>
  <si>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</si>
  <si>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</si>
  <si>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</si>
  <si>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</si>
  <si>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</si>
  <si>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</si>
  <si>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</si>
  <si>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</si>
  <si>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</si>
  <si>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</si>
  <si>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</si>
  <si>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</si>
  <si>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</si>
  <si>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</si>
  <si>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</si>
  <si>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</si>
  <si>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</si>
  <si>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</si>
  <si>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</si>
  <si>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</si>
  <si>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</si>
  <si>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</si>
  <si>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</si>
  <si>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</si>
  <si>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</si>
  <si>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</si>
  <si>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</si>
  <si>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</si>
  <si>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</si>
  <si>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</si>
  <si>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</si>
  <si>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</si>
  <si>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</si>
  <si>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</si>
  <si>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</si>
  <si>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</si>
  <si>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</si>
  <si>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</si>
  <si>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</si>
  <si>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</si>
  <si>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</si>
  <si>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</si>
  <si>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</si>
  <si>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</si>
  <si>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</si>
  <si>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</si>
  <si>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</si>
  <si>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</si>
  <si>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</si>
  <si>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</si>
  <si>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</si>
  <si>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</si>
  <si>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</si>
  <si>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</si>
  <si>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</si>
  <si>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</si>
  <si>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</si>
  <si>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</si>
  <si>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</si>
  <si>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</si>
  <si>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</si>
  <si>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</si>
  <si>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</si>
  <si>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</si>
  <si>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</si>
  <si>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</si>
  <si>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</si>
  <si>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</si>
  <si>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</si>
  <si>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</si>
  <si>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</si>
  <si>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</si>
  <si>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</si>
  <si>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</si>
  <si>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</si>
  <si>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</si>
  <si>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</si>
  <si>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</si>
  <si>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</si>
  <si>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</si>
  <si>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</si>
  <si>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</si>
  <si>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</si>
  <si>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</si>
  <si>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</si>
  <si>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</si>
  <si>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</si>
  <si>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</si>
  <si>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</si>
  <si>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</si>
  <si>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</si>
  <si>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</si>
  <si>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</si>
  <si>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</si>
  <si>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</si>
  <si>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</si>
  <si>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</si>
  <si>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</si>
  <si>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</si>
  <si>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</si>
  <si>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</si>
  <si>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</si>
  <si>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</si>
  <si>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</si>
  <si>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</si>
  <si>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</si>
  <si>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</si>
  <si>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</si>
  <si>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</si>
  <si>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</si>
  <si>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</si>
  <si>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</si>
  <si>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</si>
  <si>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</si>
  <si>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</si>
  <si>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</si>
  <si>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</si>
  <si>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</si>
  <si>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</si>
  <si>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</si>
  <si>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</si>
  <si>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</si>
  <si>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</si>
  <si>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</si>
  <si>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</si>
  <si>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</si>
  <si>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</si>
  <si>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</si>
  <si>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</si>
  <si>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</si>
  <si>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</si>
  <si>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</si>
  <si>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</si>
  <si>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</si>
  <si>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</si>
  <si>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</si>
  <si>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</si>
  <si>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</si>
  <si>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</si>
  <si>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</si>
  <si>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</si>
  <si>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</si>
  <si>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</si>
  <si>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</si>
  <si>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</si>
  <si>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</si>
  <si>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</si>
  <si>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</si>
  <si>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</si>
  <si>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</si>
  <si>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</si>
  <si>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</si>
  <si>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</si>
  <si>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</si>
  <si>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</si>
  <si>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</si>
  <si>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</si>
  <si>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</si>
  <si>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</si>
  <si>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</si>
  <si>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</si>
  <si>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</si>
  <si>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</si>
  <si>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</si>
  <si>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</si>
  <si>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</si>
  <si>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</si>
  <si>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</si>
  <si>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</si>
  <si>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</si>
  <si>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</si>
  <si>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</si>
  <si>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</si>
  <si>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</si>
  <si>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</si>
  <si>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</si>
  <si>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</si>
  <si>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</si>
  <si>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</si>
  <si>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</si>
  <si>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</si>
  <si>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</si>
  <si>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</si>
  <si>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</si>
  <si>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</si>
  <si>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</si>
  <si>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</si>
  <si>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</si>
  <si>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</si>
  <si>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</si>
  <si>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</si>
  <si>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</si>
  <si>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</si>
  <si>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</si>
  <si>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</si>
  <si>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</si>
  <si>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</si>
  <si>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</si>
  <si>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</si>
  <si>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</si>
  <si>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</si>
  <si>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</si>
  <si>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</si>
  <si>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</si>
  <si>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</si>
  <si>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</si>
  <si>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</si>
  <si>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</si>
  <si>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</si>
  <si>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</si>
  <si>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</si>
  <si>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</si>
  <si>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</si>
  <si>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</si>
  <si>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</si>
  <si>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</si>
  <si>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</si>
  <si>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</si>
  <si>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</si>
  <si>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</si>
  <si>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</si>
  <si>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</si>
  <si>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</si>
  <si>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</si>
  <si>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</si>
  <si>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</si>
  <si>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</si>
  <si>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</si>
  <si>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</si>
  <si>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</si>
  <si>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</si>
  <si>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</si>
  <si>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</si>
  <si>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</si>
  <si>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</si>
  <si>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</si>
  <si>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</si>
  <si>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</si>
  <si>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</si>
  <si>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</si>
  <si>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</si>
  <si>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</si>
  <si>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</si>
  <si>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</si>
  <si>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</si>
  <si>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</si>
  <si>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</si>
  <si>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</si>
  <si>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</si>
  <si>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</si>
  <si>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</si>
  <si>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</si>
  <si>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</si>
  <si>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</si>
  <si>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</si>
  <si>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</si>
  <si>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</si>
  <si>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</si>
  <si>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</si>
  <si>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</si>
  <si>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</si>
  <si>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</si>
  <si>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</si>
  <si>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</si>
  <si>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</si>
  <si>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</si>
  <si>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</si>
  <si>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</si>
  <si>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</si>
  <si>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</si>
  <si>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</si>
  <si>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</si>
  <si>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</si>
  <si>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</si>
  <si>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</si>
  <si>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</si>
  <si>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</si>
  <si>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</si>
  <si>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</si>
  <si>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</si>
  <si>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</si>
  <si>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</si>
  <si>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</si>
  <si>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</si>
  <si>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</si>
  <si>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</si>
  <si>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</si>
  <si>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</si>
  <si>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</si>
  <si>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</si>
  <si>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</si>
  <si>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</si>
  <si>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</si>
  <si>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</si>
  <si>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</si>
  <si>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</si>
  <si>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</si>
  <si>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</si>
  <si>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</si>
  <si>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</si>
  <si>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</si>
  <si>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</si>
  <si>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</si>
  <si>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</si>
  <si>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</si>
  <si>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</si>
  <si>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</si>
  <si>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</si>
  <si>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</si>
  <si>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</si>
  <si>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</si>
  <si>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</si>
  <si>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</si>
  <si>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</si>
  <si>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</si>
  <si>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</si>
  <si>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</si>
  <si>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</si>
  <si>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</si>
  <si>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</si>
  <si>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</si>
  <si>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</si>
  <si>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</si>
  <si>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</si>
  <si>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</si>
  <si>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</si>
  <si>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</si>
  <si>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</si>
  <si>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</si>
  <si>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</si>
  <si>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</si>
  <si>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</si>
  <si>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</si>
  <si>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</si>
  <si>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</si>
  <si>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</si>
  <si>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</si>
  <si>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</si>
  <si>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</si>
  <si>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</si>
  <si>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</si>
  <si>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</si>
  <si>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</si>
  <si>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</si>
  <si>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</si>
  <si>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</si>
  <si>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</si>
  <si>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</si>
  <si>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</si>
  <si>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</si>
  <si>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</si>
  <si>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</si>
  <si>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</si>
  <si>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</si>
  <si>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</si>
  <si>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</si>
  <si>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</si>
  <si>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</si>
  <si>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</si>
  <si>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</si>
  <si>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</si>
  <si>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</si>
  <si>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</si>
  <si>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</si>
  <si>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</si>
  <si>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</si>
  <si>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</si>
  <si>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</si>
  <si>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</si>
  <si>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</si>
  <si>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</si>
  <si>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</si>
  <si>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</si>
  <si>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</si>
  <si>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</si>
  <si>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</si>
  <si>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</si>
  <si>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</si>
  <si>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</si>
  <si>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</si>
  <si>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</si>
  <si>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</si>
  <si>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</si>
  <si>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</si>
  <si>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</si>
  <si>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</si>
  <si>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</si>
  <si>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</si>
  <si>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</si>
  <si>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</si>
  <si>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</si>
  <si>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</si>
  <si>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</si>
  <si>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</si>
  <si>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</si>
  <si>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</si>
  <si>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</si>
  <si>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</si>
  <si>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</si>
  <si>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</si>
  <si>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</si>
  <si>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</si>
  <si>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</si>
  <si>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</si>
  <si>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</si>
  <si>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</si>
  <si>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</si>
  <si>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</si>
  <si>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</si>
  <si>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</si>
  <si>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</si>
  <si>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</si>
  <si>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</si>
  <si>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</si>
  <si>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</si>
  <si>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</si>
  <si>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</si>
  <si>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</si>
  <si>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</si>
  <si>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</si>
  <si>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</si>
  <si>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</si>
  <si>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</si>
  <si>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</si>
  <si>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</si>
  <si>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</si>
  <si>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</si>
  <si>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</si>
  <si>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</si>
  <si>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</si>
  <si>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</si>
  <si>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</si>
  <si>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</si>
  <si>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</si>
  <si>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</si>
  <si>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</si>
  <si>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</si>
  <si>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</si>
  <si>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</si>
  <si>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</si>
  <si>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</si>
  <si>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</si>
  <si>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</si>
  <si>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</si>
  <si>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</si>
  <si>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</si>
  <si>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</si>
  <si>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</si>
  <si>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</si>
  <si>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</si>
  <si>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</si>
  <si>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</si>
  <si>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</si>
  <si>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</si>
  <si>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</si>
  <si>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</si>
  <si>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</si>
  <si>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</si>
  <si>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</si>
  <si>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</si>
  <si>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</si>
  <si>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</si>
  <si>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</si>
  <si>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</si>
  <si>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</si>
  <si>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</si>
  <si>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</si>
  <si>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</si>
  <si>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</si>
  <si>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</si>
  <si>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</si>
  <si>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</si>
  <si>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</si>
  <si>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</si>
  <si>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</si>
  <si>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</si>
  <si>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</si>
  <si>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</si>
  <si>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</si>
  <si>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</si>
  <si>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</si>
  <si>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</si>
  <si>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</si>
  <si>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</si>
  <si>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</si>
  <si>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</si>
  <si>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</si>
  <si>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</si>
  <si>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</si>
  <si>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</si>
  <si>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</si>
  <si>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</si>
  <si>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</si>
  <si>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</si>
  <si>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</si>
  <si>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</si>
  <si>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</si>
  <si>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</si>
  <si>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</si>
  <si>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</si>
  <si>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</si>
  <si>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</si>
  <si>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</si>
  <si>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</si>
  <si>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</si>
  <si>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</si>
  <si>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</si>
  <si>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</si>
  <si>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</si>
  <si>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</si>
  <si>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</si>
  <si>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</si>
  <si>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</si>
  <si>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</si>
  <si>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</si>
  <si>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</si>
  <si>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</si>
  <si>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</si>
  <si>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</si>
  <si>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</si>
  <si>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</si>
  <si>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</si>
  <si>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</si>
  <si>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</si>
  <si>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</si>
  <si>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</si>
  <si>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</si>
  <si>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</si>
  <si>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</si>
  <si>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</si>
  <si>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</si>
  <si>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</si>
  <si>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</si>
  <si>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</si>
  <si>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</si>
  <si>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</si>
  <si>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</si>
  <si>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</si>
  <si>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</si>
  <si>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</si>
  <si>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</si>
  <si>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</si>
  <si>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</si>
  <si>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</si>
  <si>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</si>
  <si>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</si>
  <si>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</si>
  <si>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</si>
  <si>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</si>
  <si>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</si>
  <si>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</si>
  <si>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</si>
  <si>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</si>
  <si>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</si>
  <si>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</si>
  <si>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</si>
  <si>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</si>
  <si>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</si>
  <si>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</si>
  <si>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</si>
  <si>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</si>
  <si>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</si>
  <si>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</si>
  <si>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</si>
  <si>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</si>
  <si>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</si>
  <si>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</si>
  <si>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</si>
  <si>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</si>
  <si>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</si>
  <si>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</si>
  <si>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</si>
  <si>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</si>
  <si>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</si>
  <si>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</si>
  <si>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</si>
  <si>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</si>
  <si>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</si>
  <si>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</si>
  <si>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</si>
  <si>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</si>
  <si>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</si>
  <si>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</si>
  <si>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</si>
  <si>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</si>
  <si>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</si>
  <si>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</si>
  <si>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</si>
  <si>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</si>
  <si>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</si>
  <si>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</si>
  <si>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</si>
  <si>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</si>
  <si>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</si>
  <si>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</si>
  <si>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</si>
  <si>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</si>
  <si>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</si>
  <si>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</si>
  <si>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</si>
  <si>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</si>
  <si>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</si>
  <si>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</si>
  <si>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</si>
  <si>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</si>
  <si>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</si>
  <si>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</si>
  <si>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</si>
  <si>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</si>
  <si>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</si>
  <si>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</si>
  <si>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</si>
  <si>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</si>
  <si>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</si>
  <si>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</si>
  <si>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</si>
  <si>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</si>
  <si>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</si>
  <si>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</si>
  <si>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</si>
  <si>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</si>
  <si>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</si>
  <si>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</si>
  <si>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</si>
  <si>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</si>
  <si>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</si>
  <si>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</si>
  <si>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</si>
  <si>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</si>
  <si>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</si>
  <si>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</si>
  <si>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</si>
  <si>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</si>
  <si>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</si>
  <si>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</si>
  <si>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</si>
  <si>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</si>
  <si>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</si>
  <si>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</si>
  <si>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</si>
  <si>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</si>
  <si>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</si>
  <si>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</si>
  <si>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</si>
  <si>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</si>
  <si>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</si>
  <si>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</si>
  <si>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</si>
  <si>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</si>
  <si>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</si>
  <si>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</si>
  <si>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</si>
  <si>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</si>
  <si>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</si>
  <si>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</si>
  <si>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</si>
  <si>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</si>
  <si>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</si>
  <si>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</si>
  <si>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</si>
  <si>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</si>
  <si>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</si>
  <si>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</si>
  <si>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</si>
  <si>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</si>
  <si>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</si>
  <si>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</si>
  <si>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</si>
  <si>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</si>
  <si>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</si>
  <si>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</si>
  <si>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</si>
  <si>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</si>
  <si>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</si>
  <si>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</si>
  <si>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</si>
  <si>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</si>
  <si>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</si>
  <si>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</si>
  <si>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</si>
  <si>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</si>
  <si>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</si>
  <si>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</si>
  <si>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</si>
  <si>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</si>
  <si>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</si>
  <si>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</si>
  <si>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</si>
  <si>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</si>
  <si>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</si>
  <si>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</si>
  <si>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</si>
  <si>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</si>
  <si>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</si>
  <si>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</si>
  <si>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</si>
  <si>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</si>
  <si>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</si>
  <si>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</si>
  <si>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</si>
  <si>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</si>
  <si>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</si>
  <si>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</si>
  <si>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</si>
  <si>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</si>
  <si>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</si>
  <si>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</si>
  <si>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</si>
  <si>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</si>
  <si>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</si>
  <si>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</si>
  <si>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</si>
  <si>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</si>
  <si>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</si>
  <si>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</si>
  <si>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</si>
  <si>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</si>
  <si>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</si>
  <si>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</si>
  <si>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</si>
  <si>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</si>
  <si>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</si>
  <si>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</si>
  <si>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</si>
  <si>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</si>
  <si>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</si>
  <si>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</si>
  <si>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</si>
  <si>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</si>
  <si>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</si>
  <si>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</si>
  <si>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</si>
  <si>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</si>
  <si>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</si>
  <si>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</si>
  <si>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</si>
  <si>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</si>
  <si>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</si>
  <si>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</si>
  <si>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</si>
  <si>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</si>
  <si>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</si>
  <si>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</si>
  <si>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</si>
  <si>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</si>
  <si>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</si>
  <si>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</si>
  <si>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</si>
  <si>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</si>
  <si>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</si>
  <si>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</si>
  <si>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</si>
  <si>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</si>
  <si>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</si>
  <si>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</si>
  <si>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</si>
  <si>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</si>
  <si>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</si>
  <si>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</si>
  <si>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</si>
  <si>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</si>
  <si>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</si>
  <si>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</si>
  <si>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</si>
  <si>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</si>
  <si>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</si>
  <si>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</si>
  <si>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</si>
  <si>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</si>
  <si>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</si>
  <si>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</si>
  <si>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</si>
  <si>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</si>
  <si>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</si>
  <si>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</si>
  <si>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</si>
  <si>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</si>
  <si>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</si>
  <si>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</si>
  <si>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</si>
  <si>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</si>
  <si>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</si>
  <si>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</si>
  <si>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</si>
  <si>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</si>
  <si>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</si>
  <si>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</si>
  <si>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</si>
  <si>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</si>
  <si>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</si>
  <si>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</si>
  <si>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</si>
  <si>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</si>
  <si>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</si>
  <si>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</si>
  <si>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</si>
  <si>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</si>
  <si>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</si>
  <si>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</si>
  <si>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</si>
  <si>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</si>
  <si>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</si>
  <si>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</si>
  <si>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</si>
  <si>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</si>
  <si>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</si>
  <si>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</si>
  <si>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</si>
  <si>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</si>
  <si>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</si>
  <si>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</si>
  <si>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</si>
  <si>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</si>
  <si>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</si>
  <si>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</si>
  <si>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</si>
  <si>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</si>
  <si>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</si>
  <si>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</si>
  <si>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</si>
  <si>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</si>
  <si>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</si>
  <si>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</si>
  <si>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</si>
  <si>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</si>
  <si>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</si>
  <si>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</si>
  <si>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</si>
  <si>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</si>
  <si>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</si>
  <si>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</si>
  <si>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</si>
  <si>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</si>
  <si>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</si>
  <si>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</si>
  <si>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</si>
  <si>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</si>
  <si>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</si>
  <si>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</si>
  <si>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</si>
  <si>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</si>
  <si>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</si>
  <si>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</si>
  <si>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</si>
  <si>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</si>
  <si>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</si>
  <si>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</si>
  <si>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</si>
  <si>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</si>
  <si>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</si>
  <si>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</si>
  <si>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</si>
  <si>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</si>
  <si>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</si>
  <si>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</si>
  <si>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</si>
  <si>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</si>
  <si>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</si>
  <si>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</si>
  <si>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</si>
  <si>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</si>
  <si>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</si>
  <si>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</si>
  <si>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</si>
  <si>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</si>
  <si>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</si>
  <si>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</si>
  <si>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</si>
  <si>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</si>
  <si>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</si>
  <si>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</si>
  <si>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</si>
  <si>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</si>
  <si>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</si>
  <si>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</si>
  <si>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</si>
  <si>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</si>
  <si>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</si>
  <si>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</si>
  <si>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</si>
  <si>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</si>
  <si>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</si>
  <si>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</si>
  <si>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</si>
  <si>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</si>
  <si>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</si>
  <si>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</si>
  <si>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</si>
  <si>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</si>
  <si>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</si>
  <si>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</si>
  <si>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</si>
  <si>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</si>
  <si>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</si>
  <si>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</si>
  <si>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</si>
  <si>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</si>
  <si>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</si>
  <si>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</si>
  <si>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</si>
  <si>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</si>
  <si>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</si>
  <si>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</si>
  <si>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</si>
  <si>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</si>
  <si>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</si>
  <si>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</si>
  <si>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</si>
  <si>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</si>
  <si>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</si>
  <si>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</si>
  <si>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</si>
  <si>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</si>
  <si>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</si>
  <si>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</si>
  <si>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</si>
  <si>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</si>
  <si>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</si>
  <si>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</si>
  <si>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</si>
  <si>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</si>
  <si>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</si>
  <si>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</si>
  <si>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</si>
  <si>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</si>
  <si>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</si>
  <si>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</si>
  <si>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</si>
  <si>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</si>
  <si>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</si>
  <si>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</si>
  <si>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</si>
  <si>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</si>
  <si>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</si>
  <si>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</si>
  <si>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</si>
  <si>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</si>
  <si>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</si>
  <si>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</si>
  <si>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</si>
  <si>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</si>
  <si>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</si>
  <si>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</si>
  <si>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</si>
  <si>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</si>
  <si>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</si>
  <si>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</si>
  <si>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</si>
  <si>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</si>
  <si>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</si>
  <si>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</si>
  <si>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</si>
  <si>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</si>
  <si>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</si>
  <si>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</si>
  <si>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</si>
  <si>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</si>
  <si>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</si>
  <si>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</si>
  <si>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</si>
  <si>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</si>
  <si>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</si>
  <si>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</si>
  <si>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</si>
  <si>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</si>
  <si>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</si>
  <si>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</si>
  <si>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</si>
  <si>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</si>
  <si>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</si>
  <si>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</si>
  <si>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</si>
  <si>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</si>
  <si>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</si>
  <si>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</si>
  <si>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</si>
  <si>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</si>
  <si>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</si>
  <si>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</si>
  <si>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</si>
  <si>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</si>
  <si>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</si>
  <si>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</si>
  <si>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</si>
  <si>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</si>
  <si>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</si>
  <si>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</si>
  <si>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</si>
  <si>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</si>
  <si>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</si>
  <si>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</si>
  <si>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</si>
  <si>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</si>
  <si>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</si>
  <si>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</si>
  <si>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</si>
  <si>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</si>
  <si>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</si>
  <si>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</si>
  <si>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</si>
  <si>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</si>
  <si>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</si>
  <si>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</si>
  <si>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</si>
  <si>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</si>
  <si>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</si>
  <si>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</si>
  <si>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</si>
  <si>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</si>
  <si>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</si>
  <si>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</si>
  <si>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</si>
  <si>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</si>
  <si>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</si>
  <si>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</si>
  <si>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</si>
  <si>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</si>
  <si>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</si>
  <si>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</si>
  <si>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</si>
  <si>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</si>
  <si>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</si>
  <si>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</si>
  <si>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</si>
  <si>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</si>
  <si>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</si>
  <si>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</si>
  <si>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</si>
  <si>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</si>
  <si>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</si>
  <si>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</si>
  <si>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</si>
  <si>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</si>
  <si>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</si>
  <si>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</si>
  <si>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</si>
  <si>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</si>
  <si>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</si>
  <si>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</si>
  <si>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</si>
  <si>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</si>
  <si>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</si>
  <si>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</si>
  <si>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</si>
  <si>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</si>
  <si>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</si>
  <si>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</si>
  <si>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</si>
  <si>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</si>
  <si>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</si>
  <si>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</si>
  <si>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</si>
  <si>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</si>
  <si>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</si>
  <si>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</si>
  <si>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</si>
  <si>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</si>
  <si>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</si>
  <si>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</si>
  <si>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</si>
  <si>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</si>
  <si>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</si>
  <si>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</si>
  <si>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</si>
  <si>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</si>
  <si>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</si>
  <si>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</si>
  <si>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</si>
  <si>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</si>
  <si>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</si>
  <si>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</si>
  <si>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</si>
  <si>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</si>
  <si>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</si>
  <si>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</si>
  <si>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</si>
  <si>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</si>
  <si>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</si>
  <si>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</si>
  <si>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</si>
  <si>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</si>
  <si>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</si>
  <si>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</si>
  <si>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</si>
  <si>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</si>
  <si>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</si>
  <si>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</si>
  <si>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</si>
  <si>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</si>
  <si>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</si>
  <si>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</si>
  <si>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</si>
  <si>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</si>
  <si>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</si>
  <si>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</si>
  <si>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</si>
  <si>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</si>
  <si>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</si>
  <si>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</si>
  <si>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</si>
  <si>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</si>
  <si>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</si>
  <si>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</si>
  <si>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</si>
  <si>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</si>
  <si>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</si>
  <si>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</si>
  <si>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</si>
  <si>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</si>
  <si>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</si>
  <si>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</si>
  <si>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</si>
  <si>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</si>
  <si>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</si>
  <si>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</si>
  <si>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</si>
  <si>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</si>
  <si>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</si>
  <si>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</si>
  <si>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</si>
  <si>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</si>
  <si>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</si>
  <si>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</si>
  <si>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</si>
  <si>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</si>
  <si>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</si>
  <si>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</si>
  <si>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</si>
  <si>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</si>
  <si>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</si>
  <si>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</si>
  <si>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</si>
  <si>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</si>
  <si>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</si>
  <si>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</si>
  <si>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</si>
  <si>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</si>
  <si>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</si>
  <si>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</si>
  <si>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</si>
  <si>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</si>
  <si>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</si>
  <si>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</si>
  <si>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</si>
  <si>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</si>
  <si>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</si>
  <si>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</si>
  <si>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</si>
  <si>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</si>
  <si>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</si>
  <si>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</si>
  <si>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</si>
  <si>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</si>
  <si>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</si>
  <si>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</si>
  <si>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</si>
  <si>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</si>
  <si>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</si>
  <si>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</si>
  <si>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</si>
  <si>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</si>
  <si>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</si>
  <si>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</si>
  <si>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</si>
  <si>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</si>
  <si>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</si>
  <si>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</si>
  <si>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</si>
  <si>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</si>
  <si>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</si>
  <si>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</si>
  <si>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</si>
  <si>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</si>
  <si>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</si>
  <si>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</si>
  <si>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</si>
  <si>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</si>
  <si>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</si>
  <si>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</si>
  <si>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</si>
  <si>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</si>
  <si>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</si>
  <si>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</si>
  <si>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</si>
  <si>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</si>
  <si>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</si>
  <si>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</si>
  <si>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</si>
  <si>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</si>
  <si>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</si>
  <si>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</si>
  <si>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</si>
  <si>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</si>
  <si>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</si>
  <si>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</si>
  <si>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</si>
  <si>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</si>
  <si>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</si>
  <si>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</si>
  <si>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</si>
  <si>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</si>
  <si>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</si>
  <si>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</si>
  <si>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</si>
  <si>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</si>
  <si>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</si>
  <si>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</si>
  <si>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</si>
  <si>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</si>
  <si>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</si>
  <si>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</si>
  <si>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</si>
  <si>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</si>
  <si>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</si>
  <si>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</si>
  <si>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</si>
  <si>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</si>
  <si>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</si>
  <si>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</si>
  <si>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</si>
  <si>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</si>
  <si>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</si>
  <si>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</si>
  <si>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</si>
  <si>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</si>
  <si>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</si>
  <si>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</si>
  <si>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</si>
  <si>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</si>
  <si>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</si>
  <si>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</si>
  <si>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</si>
  <si>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</si>
  <si>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</si>
  <si>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</si>
  <si>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</si>
  <si>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</si>
  <si>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</si>
  <si>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</si>
  <si>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</si>
  <si>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</si>
  <si>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</si>
  <si>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</si>
  <si>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</si>
  <si>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</si>
  <si>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</si>
  <si>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</si>
  <si>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</si>
  <si>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</si>
  <si>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</si>
  <si>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</si>
  <si>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</si>
  <si>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</si>
  <si>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</si>
  <si>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</si>
  <si>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</si>
  <si>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</si>
  <si>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</si>
  <si>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</si>
  <si>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</si>
  <si>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</si>
  <si>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</si>
  <si>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</si>
  <si>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</si>
  <si>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</si>
  <si>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</si>
  <si>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</si>
  <si>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</si>
  <si>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</si>
  <si>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</si>
  <si>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</si>
  <si>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</si>
  <si>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</si>
  <si>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</si>
  <si>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</si>
  <si>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</si>
  <si>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</si>
  <si>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</si>
  <si>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</si>
  <si>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</si>
  <si>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</si>
  <si>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</si>
  <si>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</si>
  <si>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</si>
  <si>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</si>
  <si>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</si>
  <si>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</si>
  <si>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</si>
  <si>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</si>
  <si>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</si>
  <si>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</si>
  <si>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</si>
  <si>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</si>
  <si>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</si>
  <si>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</si>
  <si>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</si>
  <si>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</si>
  <si>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</si>
  <si>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</si>
  <si>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</si>
  <si>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</si>
  <si>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</si>
  <si>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</si>
  <si>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</si>
  <si>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</si>
  <si>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</si>
  <si>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</si>
  <si>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</si>
  <si>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</si>
  <si>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</si>
  <si>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</si>
  <si>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</si>
  <si>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</si>
  <si>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</si>
  <si>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</si>
  <si>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</si>
  <si>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</si>
  <si>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</si>
  <si>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</si>
  <si>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</si>
  <si>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</si>
  <si>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</si>
  <si>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</si>
  <si>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</si>
  <si>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</si>
  <si>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</si>
  <si>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</si>
  <si>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</si>
  <si>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</si>
  <si>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</si>
  <si>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</si>
  <si>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</si>
  <si>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</si>
  <si>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</si>
  <si>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</si>
  <si>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</si>
  <si>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</si>
  <si>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</si>
  <si>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</si>
  <si>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</si>
  <si>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</si>
  <si>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</si>
  <si>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</si>
  <si>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</si>
  <si>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</si>
  <si>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</si>
  <si>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</si>
  <si>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</si>
  <si>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</si>
  <si>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</si>
  <si>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</si>
  <si>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</si>
  <si>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</si>
  <si>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</si>
  <si>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</si>
  <si>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</si>
  <si>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</si>
  <si>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</si>
  <si>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</si>
  <si>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</si>
  <si>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</si>
  <si>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</si>
  <si>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</si>
  <si>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</si>
  <si>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</si>
  <si>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</si>
  <si>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</si>
  <si>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</si>
  <si>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</si>
  <si>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</si>
  <si>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</si>
  <si>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</si>
  <si>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</si>
  <si>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</si>
  <si>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</si>
  <si>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</si>
  <si>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</si>
  <si>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</si>
  <si>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</si>
  <si>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</si>
  <si>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</si>
  <si>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</si>
  <si>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</si>
  <si>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</si>
  <si>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</si>
  <si>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</si>
  <si>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</si>
  <si>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</si>
  <si>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</si>
  <si>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</si>
  <si>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</si>
  <si>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</si>
  <si>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</si>
  <si>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</si>
  <si>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</si>
  <si>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</si>
  <si>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</si>
  <si>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</si>
  <si>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</si>
  <si>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</si>
  <si>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</si>
  <si>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</si>
  <si>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</si>
  <si>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</si>
  <si>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</si>
  <si>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</si>
  <si>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</si>
  <si>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</si>
  <si>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</si>
  <si>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</si>
  <si>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</si>
  <si>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</si>
  <si>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</si>
  <si>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</si>
  <si>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</si>
  <si>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</si>
  <si>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</si>
  <si>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</si>
  <si>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</si>
  <si>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</si>
  <si>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</si>
  <si>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</si>
  <si>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</si>
  <si>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</si>
  <si>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</si>
  <si>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</si>
  <si>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</si>
  <si>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</si>
  <si>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</si>
  <si>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</si>
  <si>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</si>
  <si>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</si>
  <si>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</si>
  <si>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</si>
  <si>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</si>
  <si>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</si>
  <si>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</si>
  <si>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</si>
  <si>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</si>
  <si>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</si>
  <si>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</si>
  <si>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</si>
  <si>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</si>
  <si>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</si>
  <si>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</si>
  <si>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</si>
  <si>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</si>
  <si>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</si>
  <si>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</si>
  <si>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</si>
  <si>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</si>
  <si>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</si>
  <si>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</si>
  <si>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</si>
  <si>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</si>
  <si>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</si>
  <si>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</si>
  <si>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</si>
  <si>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</si>
  <si>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</si>
  <si>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</si>
  <si>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</si>
  <si>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</si>
  <si>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</si>
  <si>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</si>
  <si>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</si>
  <si>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</si>
  <si>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</si>
  <si>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</si>
  <si>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</si>
  <si>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</si>
  <si>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</si>
  <si>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</si>
  <si>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</si>
  <si>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</si>
  <si>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</si>
  <si>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</si>
  <si>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</si>
  <si>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</si>
  <si>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</si>
  <si>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</si>
  <si>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</si>
  <si>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</si>
  <si>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</si>
  <si>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</si>
  <si>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</si>
  <si>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</si>
  <si>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</si>
  <si>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</si>
  <si>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</si>
  <si>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</si>
  <si>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</si>
  <si>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</si>
  <si>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</si>
  <si>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</si>
  <si>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</si>
  <si>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</si>
  <si>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</si>
  <si>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</si>
  <si>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</si>
  <si>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</si>
  <si>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</si>
  <si>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</si>
  <si>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</si>
  <si>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</si>
  <si>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</si>
  <si>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</si>
  <si>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</si>
  <si>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</si>
  <si>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</si>
  <si>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</si>
  <si>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</si>
  <si>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</si>
  <si>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</si>
  <si>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</si>
  <si>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</si>
  <si>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</si>
  <si>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</si>
  <si>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</si>
  <si>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</si>
  <si>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</si>
  <si>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</si>
  <si>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</si>
  <si>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</si>
  <si>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</si>
  <si>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</si>
  <si>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</si>
  <si>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</si>
  <si>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</si>
  <si>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</si>
  <si>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</si>
  <si>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</si>
  <si>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</si>
  <si>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</si>
  <si>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</si>
  <si>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</si>
  <si>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</si>
  <si>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</si>
  <si>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</si>
  <si>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</si>
  <si>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</si>
  <si>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</si>
  <si>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</si>
  <si>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</si>
  <si>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</si>
  <si>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</si>
  <si>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</si>
  <si>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</si>
  <si>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</si>
  <si>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</si>
  <si>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</si>
  <si>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</si>
  <si>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</si>
  <si>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</si>
  <si>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</si>
  <si>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</si>
  <si>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</si>
  <si>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</si>
  <si>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</si>
  <si>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</si>
  <si>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</si>
  <si>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</si>
  <si>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</si>
  <si>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</si>
  <si>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</si>
  <si>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</si>
  <si>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</si>
  <si>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</si>
  <si>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</si>
  <si>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</si>
  <si>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</si>
  <si>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</si>
  <si>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</si>
  <si>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</si>
  <si>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</si>
  <si>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</si>
  <si>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</si>
  <si>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</si>
  <si>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</si>
  <si>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</si>
  <si>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</si>
  <si>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</si>
  <si>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</si>
  <si>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</si>
  <si>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</si>
  <si>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</si>
  <si>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</si>
  <si>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</si>
  <si>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</si>
  <si>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</si>
  <si>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</si>
  <si>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</si>
  <si>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</si>
  <si>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</si>
  <si>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</si>
  <si>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</si>
  <si>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</si>
  <si>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</si>
  <si>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</si>
  <si>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</si>
  <si>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</si>
  <si>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</si>
  <si>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</si>
  <si>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</si>
  <si>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</si>
  <si>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</si>
  <si>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</si>
  <si>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</si>
  <si>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</si>
  <si>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</si>
  <si>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</si>
  <si>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</si>
  <si>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</si>
  <si>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</si>
  <si>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</si>
  <si>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</si>
  <si>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</si>
  <si>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</si>
  <si>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</si>
  <si>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</si>
  <si>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</si>
  <si>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</si>
  <si>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</si>
  <si>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</si>
  <si>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</si>
  <si>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</si>
  <si>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</si>
  <si>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</si>
  <si>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</si>
  <si>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</si>
  <si>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</si>
  <si>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</si>
  <si>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</si>
  <si>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</si>
  <si>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</si>
  <si>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</si>
  <si>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</si>
  <si>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</si>
  <si>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</si>
  <si>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</si>
  <si>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</si>
  <si>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</si>
  <si>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</si>
  <si>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</si>
  <si>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</si>
  <si>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</si>
  <si>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</si>
  <si>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</si>
  <si>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</si>
  <si>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</si>
  <si>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</si>
  <si>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</si>
  <si>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</si>
  <si>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</si>
  <si>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</si>
  <si>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</si>
  <si>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</si>
  <si>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</si>
  <si>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</si>
  <si>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</si>
  <si>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</si>
  <si>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</si>
  <si>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</si>
  <si>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</si>
  <si>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</si>
  <si>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</si>
  <si>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</si>
  <si>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</si>
  <si>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</si>
  <si>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</si>
  <si>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</si>
  <si>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</si>
  <si>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</si>
  <si>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</si>
  <si>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</si>
  <si>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</si>
  <si>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</si>
  <si>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</si>
  <si>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</si>
  <si>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</si>
  <si>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</si>
  <si>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</si>
  <si>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</si>
  <si>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</si>
  <si>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</si>
  <si>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</si>
  <si>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</si>
  <si>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</si>
  <si>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</si>
  <si>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</si>
  <si>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</si>
  <si>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</si>
  <si>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</si>
  <si>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</si>
  <si>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</si>
  <si>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</si>
  <si>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</si>
  <si>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</si>
  <si>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</si>
  <si>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</si>
  <si>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</si>
  <si>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</si>
  <si>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</si>
  <si>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</si>
  <si>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</si>
  <si>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</si>
  <si>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</si>
  <si>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</si>
  <si>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</si>
  <si>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</si>
  <si>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</si>
  <si>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</si>
  <si>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</si>
  <si>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</si>
  <si>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</si>
  <si>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</si>
  <si>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</si>
  <si>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</si>
  <si>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</si>
  <si>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</si>
  <si>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</si>
  <si>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</si>
  <si>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</si>
  <si>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</si>
  <si>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</si>
  <si>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</si>
  <si>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</si>
  <si>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</si>
  <si>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</si>
  <si>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</si>
  <si>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</si>
  <si>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</si>
  <si>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</si>
  <si>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</si>
  <si>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</si>
  <si>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</si>
  <si>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</si>
  <si>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</si>
  <si>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</si>
  <si>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</si>
  <si>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</si>
  <si>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</si>
  <si>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</si>
  <si>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</si>
  <si>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</si>
  <si>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</si>
  <si>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</si>
  <si>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</si>
  <si>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</si>
  <si>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</si>
  <si>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</si>
  <si>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</si>
  <si>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</si>
  <si>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</si>
  <si>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</si>
  <si>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</si>
  <si>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</si>
  <si>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</si>
  <si>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</si>
  <si>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</si>
  <si>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</si>
  <si>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</si>
  <si>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</si>
  <si>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</si>
  <si>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</si>
  <si>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</si>
  <si>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</si>
  <si>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</si>
  <si>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</si>
  <si>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</si>
  <si>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</si>
  <si>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</si>
  <si>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</si>
  <si>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</si>
  <si>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</si>
  <si>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</si>
  <si>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</si>
  <si>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</si>
  <si>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</si>
  <si>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</si>
  <si>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</si>
  <si>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</si>
  <si>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</si>
  <si>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</si>
  <si>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</si>
  <si>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</si>
  <si>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</si>
  <si>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</si>
  <si>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</si>
  <si>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</si>
  <si>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</si>
  <si>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</si>
  <si>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</si>
  <si>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</si>
  <si>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</si>
  <si>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</si>
  <si>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</si>
  <si>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</si>
  <si>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</si>
  <si>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</si>
  <si>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</si>
  <si>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</si>
  <si>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</si>
  <si>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</si>
  <si>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</si>
  <si>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</si>
  <si>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</si>
  <si>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</si>
  <si>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</si>
  <si>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</si>
  <si>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</si>
  <si>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</si>
  <si>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</si>
  <si>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</si>
  <si>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</si>
  <si>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</si>
  <si>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</si>
  <si>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</si>
  <si>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</si>
  <si>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</si>
  <si>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</si>
  <si>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</si>
  <si>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</si>
  <si>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</si>
  <si>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</si>
  <si>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</si>
  <si>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</si>
  <si>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</si>
  <si>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</si>
  <si>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</si>
  <si>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</si>
  <si>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</si>
  <si>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</si>
  <si>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</si>
  <si>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</si>
  <si>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</si>
  <si>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</si>
  <si>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</si>
  <si>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</si>
  <si>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</si>
  <si>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</si>
  <si>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</si>
  <si>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</si>
  <si>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</si>
  <si>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</si>
  <si>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</si>
  <si>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</si>
  <si>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</si>
  <si>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</si>
  <si>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</si>
  <si>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</si>
  <si>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</si>
  <si>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</si>
  <si>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</si>
  <si>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</si>
  <si>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</si>
  <si>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</si>
  <si>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</si>
  <si>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</si>
  <si>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</si>
  <si>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</si>
  <si>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</si>
  <si>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</si>
  <si>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</si>
  <si>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</si>
  <si>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</si>
  <si>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</si>
  <si>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</si>
  <si>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</si>
  <si>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</si>
  <si>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</si>
  <si>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</si>
  <si>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</si>
  <si>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</si>
  <si>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</si>
  <si>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</si>
  <si>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</si>
  <si>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</si>
  <si>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</si>
  <si>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</si>
  <si>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</si>
  <si>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</si>
  <si>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</si>
  <si>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</si>
  <si>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</si>
  <si>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</si>
  <si>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</si>
  <si>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</si>
  <si>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</si>
  <si>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</si>
  <si>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</si>
  <si>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</si>
  <si>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</si>
  <si>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</si>
  <si>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</si>
  <si>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</si>
  <si>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</si>
  <si>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</si>
  <si>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</si>
  <si>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</si>
  <si>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</si>
  <si>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</si>
  <si>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</si>
  <si>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</si>
  <si>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</si>
  <si>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</si>
  <si>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</si>
  <si>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</si>
  <si>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</si>
  <si>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</si>
  <si>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</si>
  <si>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</si>
  <si>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</si>
  <si>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</si>
  <si>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</si>
  <si>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</si>
  <si>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</si>
  <si>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</si>
  <si>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</si>
  <si>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</si>
  <si>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</si>
  <si>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</si>
  <si>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</si>
  <si>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</si>
  <si>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</si>
  <si>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</si>
  <si>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</si>
  <si>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</si>
  <si>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</si>
  <si>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</si>
  <si>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</si>
  <si>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</si>
  <si>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</si>
  <si>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</si>
  <si>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</si>
  <si>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</si>
  <si>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</si>
  <si>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</si>
  <si>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</si>
  <si>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</si>
  <si>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</si>
  <si>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</si>
  <si>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</si>
  <si>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</si>
  <si>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</si>
  <si>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</si>
  <si>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</si>
  <si>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</si>
  <si>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</si>
  <si>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</si>
  <si>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</si>
  <si>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</si>
  <si>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</si>
  <si>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</si>
  <si>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</si>
  <si>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</si>
  <si>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</si>
  <si>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</si>
  <si>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</si>
  <si>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</si>
  <si>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</si>
  <si>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</si>
  <si>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</si>
  <si>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</si>
  <si>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</si>
  <si>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</si>
  <si>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</si>
  <si>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</si>
  <si>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</si>
  <si>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</si>
  <si>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</si>
  <si>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</si>
  <si>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</si>
  <si>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</si>
  <si>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</si>
  <si>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</si>
  <si>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</si>
  <si>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</si>
  <si>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</si>
  <si>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</si>
  <si>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</si>
  <si>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</si>
  <si>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</si>
  <si>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</si>
  <si>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</si>
  <si>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</si>
  <si>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</si>
  <si>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</si>
  <si>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</si>
  <si>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</si>
  <si>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</si>
  <si>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</si>
  <si>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</si>
  <si>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</si>
  <si>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</si>
  <si>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</si>
  <si>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</si>
  <si>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</si>
  <si>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</si>
  <si>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</si>
  <si>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</si>
  <si>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</si>
  <si>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</si>
  <si>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</si>
  <si>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</si>
  <si>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</si>
  <si>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</si>
  <si>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</si>
  <si>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</si>
  <si>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</si>
  <si>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</si>
  <si>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</si>
  <si>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</si>
  <si>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</si>
  <si>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</si>
  <si>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</si>
  <si>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</si>
  <si>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</si>
  <si>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</si>
  <si>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</si>
  <si>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</si>
  <si>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</si>
  <si>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</si>
  <si>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</si>
  <si>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</si>
  <si>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</si>
  <si>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</si>
  <si>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</si>
  <si>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</si>
  <si>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</si>
  <si>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</si>
  <si>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</si>
  <si>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</si>
  <si>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</si>
  <si>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</si>
  <si>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</si>
  <si>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</si>
  <si>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</si>
  <si>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</si>
  <si>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</si>
  <si>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</si>
  <si>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</si>
  <si>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</si>
  <si>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</si>
  <si>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</si>
  <si>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</si>
  <si>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</si>
  <si>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</si>
  <si>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</si>
  <si>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</si>
  <si>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</si>
  <si>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</si>
  <si>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</si>
  <si>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</si>
  <si>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</si>
  <si>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</si>
  <si>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</si>
  <si>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</si>
  <si>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</si>
  <si>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</si>
  <si>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</si>
  <si>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</si>
  <si>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</si>
  <si>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</si>
  <si>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</si>
  <si>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</si>
  <si>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</si>
  <si>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</si>
  <si>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</si>
  <si>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</si>
  <si>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</si>
  <si>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</si>
  <si>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</si>
  <si>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</si>
  <si>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</si>
  <si>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</si>
  <si>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</si>
  <si>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</si>
  <si>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</si>
  <si>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</si>
  <si>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</si>
  <si>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</si>
  <si>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</si>
  <si>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</si>
  <si>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</si>
  <si>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</si>
  <si>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</si>
  <si>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</si>
  <si>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</si>
  <si>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</si>
  <si>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</si>
  <si>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</si>
  <si>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</si>
  <si>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</si>
  <si>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</si>
  <si>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</si>
  <si>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</si>
  <si>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</si>
  <si>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</si>
  <si>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</si>
  <si>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</si>
  <si>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</si>
  <si>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</si>
  <si>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</si>
  <si>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</si>
  <si>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</si>
  <si>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</si>
  <si>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</si>
  <si>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</si>
  <si>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</si>
  <si>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</si>
  <si>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</si>
  <si>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</si>
  <si>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</si>
  <si>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</si>
  <si>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</si>
  <si>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</si>
  <si>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</si>
  <si>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</si>
  <si>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</si>
  <si>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</si>
  <si>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</si>
  <si>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</si>
  <si>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</si>
  <si>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</si>
  <si>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</si>
  <si>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</si>
  <si>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</si>
  <si>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</si>
  <si>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</si>
  <si>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</si>
  <si>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</si>
  <si>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</si>
  <si>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</si>
  <si>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</si>
  <si>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</si>
  <si>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</si>
  <si>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</si>
  <si>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</si>
  <si>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</si>
  <si>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</si>
  <si>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</si>
  <si>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</si>
  <si>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</si>
  <si>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</si>
  <si>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</si>
  <si>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</si>
  <si>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</si>
  <si>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</si>
  <si>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</si>
  <si>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</si>
  <si>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</si>
  <si>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</si>
  <si>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</si>
  <si>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</si>
  <si>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</si>
  <si>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</si>
  <si>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</si>
  <si>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</si>
  <si>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</si>
  <si>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</si>
  <si>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</si>
  <si>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</si>
  <si>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</si>
  <si>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</si>
  <si>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</si>
  <si>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</si>
  <si>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</si>
  <si>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</si>
  <si>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</si>
  <si>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</si>
  <si>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</si>
  <si>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</si>
  <si>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</si>
  <si>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</si>
  <si>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</si>
  <si>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</si>
  <si>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</si>
  <si>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</si>
  <si>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</si>
  <si>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</si>
  <si>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</si>
  <si>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</si>
  <si>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</si>
  <si>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</si>
  <si>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</si>
  <si>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</si>
  <si>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</si>
  <si>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</si>
  <si>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</si>
  <si>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</si>
  <si>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</si>
  <si>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</si>
  <si>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</si>
  <si>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</si>
  <si>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</si>
  <si>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</si>
  <si>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</si>
  <si>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</si>
  <si>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</si>
  <si>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</si>
  <si>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</si>
  <si>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</si>
  <si>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</si>
  <si>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</si>
  <si>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</si>
  <si>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</si>
  <si>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</si>
  <si>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</si>
  <si>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</si>
  <si>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</si>
  <si>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</si>
  <si>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</si>
  <si>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</si>
  <si>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</si>
  <si>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</si>
  <si>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</si>
  <si>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</si>
  <si>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</si>
  <si>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</si>
  <si>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</si>
  <si>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</si>
  <si>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</si>
  <si>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</si>
  <si>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</si>
  <si>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</si>
  <si>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</si>
  <si>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</si>
  <si>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</si>
  <si>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</si>
  <si>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</si>
  <si>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</si>
  <si>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</si>
  <si>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</si>
  <si>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</si>
  <si>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</si>
  <si>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</si>
  <si>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</si>
  <si>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</si>
  <si>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</si>
  <si>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</si>
  <si>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</si>
  <si>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</si>
  <si>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</si>
  <si>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</si>
  <si>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</si>
  <si>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</si>
  <si>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</si>
  <si>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</si>
  <si>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</si>
  <si>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</si>
  <si>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</si>
  <si>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</si>
  <si>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</si>
  <si>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</si>
  <si>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</si>
  <si>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</si>
  <si>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</si>
  <si>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</si>
  <si>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</si>
  <si>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</si>
  <si>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</si>
  <si>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</si>
  <si>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</si>
  <si>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</si>
  <si>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</si>
  <si>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</si>
  <si>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</si>
  <si>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</si>
  <si>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</si>
  <si>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</si>
  <si>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</si>
  <si>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</si>
  <si>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</si>
  <si>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</si>
  <si>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</si>
  <si>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</si>
  <si>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</si>
  <si>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</si>
  <si>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</si>
  <si>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</si>
  <si>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</si>
  <si>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</si>
  <si>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</si>
  <si>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</si>
  <si>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</si>
  <si>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</si>
  <si>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</si>
  <si>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</si>
  <si>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</si>
  <si>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</si>
  <si>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</si>
  <si>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</si>
  <si>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</si>
  <si>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</si>
  <si>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</si>
  <si>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</si>
  <si>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</si>
  <si>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</si>
  <si>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</si>
  <si>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</si>
  <si>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</si>
  <si>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</si>
  <si>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</si>
  <si>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</si>
  <si>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</si>
  <si>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</si>
  <si>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</si>
  <si>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</si>
  <si>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</si>
  <si>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</si>
  <si>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</si>
  <si>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</si>
  <si>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</si>
  <si>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</si>
  <si>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</si>
  <si>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</si>
  <si>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</si>
  <si>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</si>
  <si>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</si>
  <si>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</si>
  <si>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</si>
  <si>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</si>
  <si>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</si>
  <si>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</si>
  <si>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</si>
  <si>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</si>
  <si>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</si>
  <si>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</si>
  <si>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</si>
  <si>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</si>
  <si>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</si>
  <si>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</si>
  <si>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</si>
  <si>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</si>
  <si>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</si>
  <si>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</si>
  <si>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</si>
  <si>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</si>
  <si>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</si>
  <si>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</si>
  <si>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</si>
  <si>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</si>
  <si>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</si>
  <si>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</si>
  <si>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</si>
  <si>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</si>
  <si>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</si>
  <si>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</si>
  <si>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</si>
  <si>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</si>
  <si>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</si>
  <si>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</si>
  <si>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</si>
  <si>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</si>
  <si>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</si>
  <si>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</si>
  <si>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</si>
  <si>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</si>
  <si>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</si>
  <si>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</si>
  <si>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</si>
  <si>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</si>
  <si>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</si>
  <si>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</si>
  <si>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</si>
  <si>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</si>
  <si>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</si>
  <si>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</si>
  <si>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</si>
  <si>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</si>
  <si>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</si>
  <si>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</si>
  <si>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</si>
  <si>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</si>
  <si>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</si>
  <si>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</si>
  <si>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</si>
  <si>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</si>
  <si>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</si>
  <si>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</si>
  <si>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</si>
  <si>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</si>
  <si>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</si>
  <si>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</si>
  <si>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</si>
  <si>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</si>
  <si>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</si>
  <si>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</si>
  <si>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</si>
  <si>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</si>
  <si>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</si>
  <si>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</si>
  <si>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</si>
  <si>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</si>
  <si>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</si>
  <si>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</si>
  <si>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</si>
  <si>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</si>
  <si>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</si>
  <si>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</si>
  <si>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</si>
  <si>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</si>
  <si>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</si>
  <si>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</si>
  <si>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</si>
  <si>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</si>
  <si>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</si>
  <si>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</si>
  <si>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</si>
  <si>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</si>
  <si>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</si>
  <si>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</si>
  <si>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</si>
  <si>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</si>
  <si>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</si>
  <si>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</si>
  <si>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</si>
  <si>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</si>
  <si>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</si>
  <si>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</si>
  <si>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</si>
  <si>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</si>
  <si>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</si>
  <si>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</si>
  <si>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</si>
  <si>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</si>
  <si>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</si>
  <si>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</si>
  <si>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</si>
  <si>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</si>
  <si>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</si>
  <si>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</si>
  <si>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</si>
  <si>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</si>
  <si>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</si>
  <si>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</si>
  <si>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</si>
  <si>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</si>
  <si>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</si>
  <si>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</si>
  <si>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</si>
  <si>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</si>
  <si>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</si>
  <si>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</si>
  <si>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</si>
  <si>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</si>
  <si>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</si>
  <si>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</si>
  <si>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</si>
  <si>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</si>
  <si>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</si>
  <si>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</si>
  <si>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</si>
  <si>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</si>
  <si>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</si>
  <si>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</si>
  <si>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</si>
  <si>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</si>
  <si>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</si>
  <si>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</si>
  <si>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</si>
  <si>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</si>
  <si>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</si>
  <si>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</si>
  <si>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</si>
  <si>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</si>
  <si>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</si>
  <si>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</si>
  <si>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</si>
  <si>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</si>
  <si>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</si>
  <si>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</si>
  <si>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</si>
  <si>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</si>
  <si>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</si>
  <si>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</si>
  <si>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</si>
  <si>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</si>
  <si>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</si>
  <si>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</si>
  <si>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</si>
  <si>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</si>
  <si>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</si>
  <si>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</si>
  <si>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</si>
  <si>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</si>
  <si>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</si>
  <si>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</si>
  <si>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</si>
  <si>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</si>
  <si>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</si>
  <si>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</si>
  <si>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</si>
  <si>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</si>
  <si>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</si>
  <si>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</si>
  <si>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</si>
  <si>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</si>
  <si>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</si>
  <si>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</si>
  <si>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</si>
  <si>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</si>
  <si>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</si>
  <si>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</si>
  <si>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</si>
  <si>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</si>
  <si>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</si>
  <si>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</si>
  <si>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</si>
  <si>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</si>
  <si>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</si>
  <si>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</si>
  <si>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</si>
  <si>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</si>
  <si>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</si>
  <si>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</si>
  <si>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</si>
  <si>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</si>
  <si>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</si>
  <si>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</si>
  <si>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</si>
  <si>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</si>
  <si>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</si>
  <si>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</si>
  <si>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</si>
  <si>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</si>
  <si>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</si>
  <si>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</si>
  <si>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</si>
  <si>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</si>
  <si>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</si>
  <si>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</si>
  <si>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</si>
  <si>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</si>
  <si>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</si>
  <si>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</si>
  <si>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</si>
  <si>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</si>
  <si>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</si>
  <si>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</si>
  <si>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</si>
  <si>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</si>
  <si>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</si>
  <si>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</si>
  <si>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</si>
  <si>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</si>
  <si>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</si>
  <si>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</si>
  <si>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</si>
  <si>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</si>
  <si>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</si>
  <si>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</si>
  <si>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</si>
  <si>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</si>
  <si>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</si>
  <si>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</si>
  <si>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</si>
  <si>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</si>
  <si>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</si>
  <si>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</si>
  <si>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</si>
  <si>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</si>
  <si>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</si>
  <si>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</si>
  <si>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</si>
  <si>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</si>
  <si>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</si>
  <si>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</si>
  <si>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</si>
  <si>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</si>
  <si>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</si>
  <si>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</si>
  <si>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</si>
  <si>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</si>
  <si>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</si>
  <si>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</si>
  <si>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</si>
  <si>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</si>
  <si>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</si>
  <si>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</si>
  <si>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</si>
  <si>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</si>
  <si>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</si>
  <si>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</si>
  <si>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</si>
  <si>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</si>
  <si>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</si>
  <si>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</si>
  <si>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</si>
  <si>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</si>
  <si>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</si>
  <si>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</si>
  <si>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</si>
  <si>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</si>
  <si>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</si>
  <si>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</si>
  <si>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</si>
  <si>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</si>
  <si>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</si>
  <si>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</si>
  <si>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</si>
  <si>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</si>
  <si>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</si>
  <si>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</si>
  <si>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</si>
  <si>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</si>
  <si>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</si>
  <si>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</si>
  <si>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</si>
  <si>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</si>
  <si>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</si>
  <si>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</si>
  <si>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</si>
  <si>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</si>
  <si>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</si>
  <si>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</si>
  <si>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</si>
  <si>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</si>
  <si>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</si>
  <si>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</si>
  <si>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</si>
  <si>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</si>
  <si>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</si>
  <si>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</si>
  <si>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</si>
  <si>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</si>
  <si>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</si>
  <si>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</si>
  <si>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</si>
  <si>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</si>
  <si>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</si>
  <si>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</si>
  <si>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</si>
  <si>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</si>
  <si>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</si>
  <si>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</si>
  <si>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</si>
  <si>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</si>
  <si>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</si>
  <si>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</si>
  <si>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</si>
  <si>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</si>
  <si>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</si>
  <si>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</si>
  <si>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</si>
  <si>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</si>
  <si>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</si>
  <si>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</si>
  <si>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</si>
  <si>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</si>
  <si>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</si>
  <si>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</si>
  <si>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</si>
  <si>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</si>
  <si>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</si>
  <si>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</si>
  <si>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</si>
  <si>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</si>
  <si>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</si>
  <si>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</si>
  <si>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</si>
  <si>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</si>
  <si>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</si>
  <si>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</si>
  <si>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</si>
  <si>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</si>
  <si>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</si>
  <si>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</si>
  <si>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</si>
  <si>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</si>
  <si>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</si>
  <si>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</si>
  <si>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</si>
  <si>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</si>
  <si>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</si>
  <si>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</si>
  <si>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</si>
  <si>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</si>
  <si>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</si>
  <si>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</si>
  <si>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</si>
  <si>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</si>
  <si>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</si>
  <si>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</si>
  <si>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</si>
  <si>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</si>
  <si>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</si>
  <si>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</si>
  <si>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</si>
  <si>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</si>
  <si>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</si>
  <si>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</si>
  <si>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</si>
  <si>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</si>
  <si>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</si>
  <si>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</si>
  <si>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</si>
  <si>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</si>
  <si>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</si>
  <si>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</si>
  <si>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</si>
  <si>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</si>
  <si>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</si>
  <si>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</si>
  <si>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</si>
  <si>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</si>
  <si>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</si>
  <si>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</si>
  <si>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</si>
  <si>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</si>
  <si>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</si>
  <si>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</si>
  <si>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</si>
  <si>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</si>
  <si>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</si>
  <si>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</si>
  <si>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</si>
  <si>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</si>
  <si>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</si>
  <si>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</si>
  <si>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</si>
  <si>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</si>
  <si>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</si>
  <si>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</si>
  <si>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</si>
  <si>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</si>
  <si>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</si>
  <si>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</si>
  <si>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</si>
  <si>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</si>
  <si>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</si>
  <si>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</si>
  <si>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</si>
  <si>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</si>
  <si>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</si>
  <si>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</si>
  <si>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</si>
  <si>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</si>
  <si>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</si>
  <si>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</si>
  <si>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</si>
  <si>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</si>
  <si>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</si>
  <si>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</si>
  <si>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</si>
  <si>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</si>
  <si>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</si>
  <si>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</si>
  <si>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</si>
  <si>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</si>
  <si>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</si>
  <si>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</si>
  <si>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</si>
  <si>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</si>
  <si>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</si>
  <si>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</si>
  <si>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</si>
  <si>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</si>
  <si>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</si>
  <si>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</si>
  <si>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</si>
  <si>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</si>
  <si>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</si>
  <si>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</si>
  <si>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</si>
  <si>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</si>
  <si>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</si>
  <si>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</si>
  <si>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</si>
  <si>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</si>
  <si>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</si>
  <si>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</si>
  <si>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</si>
  <si>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</si>
  <si>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</si>
  <si>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</si>
  <si>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</si>
  <si>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</si>
  <si>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</si>
  <si>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</si>
  <si>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</si>
  <si>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</si>
  <si>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</si>
  <si>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</si>
  <si>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</si>
  <si>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</si>
  <si>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</si>
  <si>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</si>
  <si>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</si>
  <si>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</si>
  <si>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</si>
  <si>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</si>
  <si>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</si>
  <si>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</si>
  <si>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</si>
  <si>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</si>
  <si>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</si>
  <si>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</si>
  <si>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</si>
  <si>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</si>
  <si>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</si>
  <si>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</si>
  <si>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</si>
  <si>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</si>
  <si>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</si>
  <si>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</si>
  <si>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</si>
  <si>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</si>
  <si>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</si>
  <si>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</si>
  <si>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</si>
  <si>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</si>
  <si>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</si>
  <si>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</si>
  <si>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</si>
  <si>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</si>
  <si>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</si>
  <si>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</si>
  <si>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</si>
  <si>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</si>
  <si>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</si>
  <si>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</si>
  <si>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</si>
  <si>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</si>
  <si>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</si>
  <si>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</si>
  <si>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</si>
  <si>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</si>
  <si>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</si>
  <si>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</si>
  <si>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</si>
  <si>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</si>
  <si>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</si>
  <si>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</si>
  <si>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</si>
  <si>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</si>
  <si>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</si>
  <si>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</si>
  <si>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</si>
  <si>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</si>
  <si>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</si>
  <si>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</si>
  <si>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</si>
  <si>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</si>
  <si>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</si>
  <si>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</si>
  <si>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</si>
  <si>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</si>
  <si>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</si>
  <si>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</si>
  <si>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</si>
  <si>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</si>
  <si>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</si>
  <si>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</si>
  <si>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</si>
  <si>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</si>
  <si>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</si>
  <si>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</si>
  <si>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</si>
  <si>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</si>
  <si>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</si>
  <si>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</si>
  <si>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</si>
  <si>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</si>
  <si>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</si>
  <si>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</si>
  <si>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</si>
  <si>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</si>
  <si>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</si>
  <si>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</si>
  <si>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</si>
  <si>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</si>
  <si>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</si>
  <si>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</si>
  <si>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</si>
  <si>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</si>
  <si>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</si>
  <si>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</si>
  <si>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</si>
  <si>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</si>
  <si>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</si>
  <si>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</si>
  <si>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</si>
  <si>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</si>
  <si>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</si>
  <si>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</si>
  <si>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</si>
  <si>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</si>
  <si>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</si>
  <si>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</si>
  <si>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</si>
  <si>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</si>
  <si>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</si>
  <si>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</si>
  <si>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</si>
  <si>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</si>
  <si>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</si>
  <si>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</si>
  <si>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</si>
  <si>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</si>
  <si>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</si>
  <si>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</si>
  <si>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</si>
  <si>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</si>
  <si>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</si>
  <si>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</si>
  <si>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</si>
  <si>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</si>
  <si>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</si>
  <si>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</si>
  <si>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</si>
  <si>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</si>
  <si>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</si>
  <si>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</si>
  <si>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</si>
  <si>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</si>
  <si>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</si>
  <si>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</si>
  <si>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</si>
  <si>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</si>
  <si>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</si>
  <si>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</si>
  <si>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</si>
  <si>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</si>
  <si>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</si>
  <si>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</si>
  <si>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</si>
  <si>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</si>
  <si>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</si>
  <si>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</si>
  <si>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</si>
  <si>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</si>
  <si>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</si>
  <si>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</si>
  <si>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</si>
  <si>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</si>
  <si>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</si>
  <si>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</si>
  <si>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</si>
  <si>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</si>
  <si>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</si>
  <si>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</si>
  <si>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</si>
  <si>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</si>
  <si>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</si>
  <si>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</si>
  <si>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</si>
  <si>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</si>
  <si>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</si>
  <si>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</si>
  <si>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</si>
  <si>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</si>
  <si>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</si>
  <si>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</si>
  <si>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</si>
  <si>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</si>
  <si>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</si>
  <si>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</si>
  <si>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</si>
  <si>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</si>
  <si>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</si>
  <si>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</si>
  <si>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</si>
  <si>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</si>
  <si>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</si>
  <si>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</si>
  <si>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</si>
  <si>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</si>
  <si>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</si>
  <si>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</si>
  <si>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</si>
  <si>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</si>
  <si>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</si>
  <si>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</si>
  <si>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</si>
  <si>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</si>
  <si>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</si>
  <si>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</si>
  <si>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</si>
  <si>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</si>
  <si>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</si>
  <si>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</si>
  <si>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</si>
  <si>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</si>
  <si>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</si>
  <si>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</si>
  <si>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</si>
  <si>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</si>
  <si>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</si>
  <si>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</si>
  <si>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</si>
  <si>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</si>
  <si>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</si>
  <si>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</si>
  <si>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</si>
  <si>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</si>
  <si>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</si>
  <si>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</si>
  <si>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</si>
  <si>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</si>
  <si>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</si>
  <si>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</si>
  <si>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</si>
  <si>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</si>
  <si>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</si>
  <si>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</si>
  <si>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</si>
  <si>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</si>
  <si>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</si>
  <si>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</si>
  <si>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</si>
  <si>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</si>
  <si>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</si>
  <si>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</si>
  <si>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</si>
  <si>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</si>
  <si>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</si>
  <si>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</si>
  <si>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</si>
  <si>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</si>
  <si>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</si>
  <si>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</si>
  <si>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</si>
  <si>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</si>
  <si>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</si>
  <si>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</si>
  <si>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</si>
  <si>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</si>
  <si>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</si>
  <si>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</si>
  <si>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</si>
  <si>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</si>
  <si>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</si>
  <si>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</si>
  <si>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</si>
  <si>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</si>
  <si>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</si>
  <si>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</si>
  <si>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</si>
  <si>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</si>
  <si>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</si>
  <si>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</si>
  <si>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</si>
  <si>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</si>
  <si>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</si>
  <si>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</si>
  <si>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</si>
  <si>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</si>
  <si>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</si>
  <si>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</si>
  <si>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</si>
  <si>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</si>
  <si>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</si>
  <si>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</si>
  <si>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</si>
  <si>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</si>
  <si>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</si>
  <si>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</si>
  <si>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</si>
  <si>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</si>
  <si>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</si>
  <si>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</si>
  <si>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</si>
  <si>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</si>
  <si>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</si>
  <si>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</si>
  <si>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</si>
  <si>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</si>
  <si>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</si>
  <si>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</si>
  <si>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</si>
  <si>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</si>
  <si>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</si>
  <si>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</si>
  <si>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</si>
  <si>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</si>
  <si>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</si>
  <si>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</si>
  <si>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</si>
  <si>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</si>
  <si>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</si>
  <si>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</si>
  <si>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</si>
  <si>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</si>
  <si>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</si>
  <si>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</si>
  <si>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</si>
  <si>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</si>
  <si>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</si>
  <si>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</si>
  <si>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</si>
  <si>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</si>
  <si>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</si>
  <si>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</si>
  <si>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</si>
  <si>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</si>
  <si>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</si>
  <si>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</si>
  <si>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</si>
  <si>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</si>
  <si>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</si>
  <si>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</si>
  <si>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</si>
  <si>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</si>
  <si>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</si>
  <si>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</si>
  <si>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</si>
  <si>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</si>
  <si>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</si>
  <si>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</si>
  <si>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</si>
  <si>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</si>
  <si>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</si>
  <si>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</si>
  <si>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</si>
  <si>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</si>
  <si>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</si>
  <si>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</si>
  <si>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</si>
  <si>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</si>
  <si>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</si>
  <si>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</si>
  <si>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</si>
  <si>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</si>
  <si>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</si>
  <si>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</si>
  <si>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</si>
  <si>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</si>
  <si>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</si>
  <si>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</si>
  <si>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</si>
  <si>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</si>
  <si>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</si>
  <si>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</si>
  <si>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</si>
  <si>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</si>
  <si>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</si>
  <si>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</si>
  <si>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</si>
  <si>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</si>
  <si>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</si>
  <si>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</si>
  <si>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</si>
  <si>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</si>
  <si>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</si>
  <si>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</si>
  <si>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</si>
  <si>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</si>
  <si>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</si>
  <si>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</si>
  <si>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</si>
  <si>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</si>
  <si>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</si>
  <si>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</si>
  <si>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</si>
  <si>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</si>
  <si>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</si>
  <si>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</si>
  <si>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</si>
  <si>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</si>
  <si>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</si>
  <si>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</si>
  <si>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</si>
  <si>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</si>
  <si>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</si>
  <si>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</si>
  <si>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</si>
  <si>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</si>
  <si>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</si>
  <si>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</si>
  <si>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</si>
  <si>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</si>
  <si>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</si>
  <si>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</si>
  <si>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</si>
  <si>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</si>
  <si>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</si>
  <si>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</si>
  <si>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</si>
  <si>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</si>
  <si>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</si>
  <si>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</si>
  <si>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</si>
  <si>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</si>
  <si>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</si>
  <si>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</si>
  <si>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</si>
  <si>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</si>
  <si>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</si>
  <si>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</si>
  <si>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</si>
  <si>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</si>
  <si>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</si>
  <si>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</si>
  <si>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</si>
  <si>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</si>
  <si>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</si>
  <si>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</si>
  <si>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</si>
  <si>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</si>
  <si>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</si>
  <si>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</si>
  <si>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</si>
  <si>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</si>
  <si>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</si>
  <si>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</si>
  <si>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</si>
  <si>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</si>
  <si>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</si>
  <si>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</si>
  <si>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</si>
  <si>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</si>
  <si>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</si>
  <si>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</si>
  <si>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</si>
  <si>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</si>
  <si>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</si>
  <si>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</si>
  <si>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</si>
  <si>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</si>
  <si>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</si>
  <si>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</si>
  <si>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</si>
  <si>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</si>
  <si>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</si>
  <si>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</si>
  <si>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</si>
  <si>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</si>
  <si>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</si>
  <si>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</si>
  <si>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</si>
  <si>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</si>
  <si>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</si>
  <si>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</si>
  <si>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</si>
  <si>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</si>
  <si>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</si>
  <si>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</si>
  <si>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</si>
  <si>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</si>
  <si>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</si>
  <si>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</si>
  <si>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</si>
  <si>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</si>
  <si>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</si>
  <si>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</si>
  <si>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</si>
  <si>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</si>
  <si>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</si>
  <si>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</si>
  <si>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</si>
  <si>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</si>
  <si>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</si>
  <si>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</si>
  <si>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</si>
  <si>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</si>
  <si>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</si>
  <si>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</si>
  <si>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</si>
  <si>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</si>
  <si>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</si>
  <si>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</si>
  <si>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</si>
  <si>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</si>
  <si>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</si>
  <si>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</si>
  <si>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</si>
  <si>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</si>
  <si>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</si>
  <si>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</si>
  <si>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</si>
  <si>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</si>
  <si>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</si>
  <si>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</si>
  <si>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</si>
  <si>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</si>
  <si>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</si>
  <si>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</si>
  <si>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</si>
  <si>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</si>
  <si>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</si>
  <si>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</si>
  <si>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</si>
  <si>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</si>
  <si>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</si>
  <si>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</si>
  <si>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</si>
  <si>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</si>
  <si>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</si>
  <si>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</si>
  <si>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</si>
  <si>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</si>
  <si>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</si>
  <si>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</si>
  <si>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</si>
  <si>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</si>
  <si>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</si>
  <si>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</si>
  <si>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</si>
  <si>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</si>
  <si>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</si>
  <si>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</si>
  <si>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</si>
  <si>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</si>
  <si>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</si>
  <si>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</si>
  <si>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</si>
  <si>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</si>
  <si>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</si>
  <si>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</si>
  <si>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</si>
  <si>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</si>
  <si>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</si>
  <si>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</si>
  <si>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</si>
  <si>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</si>
  <si>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</si>
  <si>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</si>
  <si>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</si>
  <si>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</si>
  <si>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</si>
  <si>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</si>
  <si>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</si>
  <si>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</si>
  <si>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</si>
  <si>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</si>
  <si>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</si>
  <si>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</si>
  <si>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</si>
  <si>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</si>
  <si>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</si>
  <si>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</si>
  <si>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</si>
  <si>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</si>
  <si>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</si>
  <si>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</si>
  <si>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</si>
  <si>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</si>
  <si>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</si>
  <si>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</si>
  <si>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</si>
  <si>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</si>
  <si>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</si>
  <si>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</si>
  <si>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</si>
  <si>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</si>
  <si>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</si>
  <si>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</si>
  <si>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</si>
  <si>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</si>
  <si>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</si>
  <si>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</si>
  <si>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</si>
  <si>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</si>
  <si>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</si>
  <si>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</si>
  <si>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</si>
  <si>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</si>
  <si>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</si>
  <si>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</si>
  <si>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</si>
  <si>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</si>
  <si>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</si>
  <si>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</si>
  <si>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</si>
  <si>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</si>
  <si>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</si>
  <si>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</si>
  <si>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</si>
  <si>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</si>
  <si>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</si>
  <si>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</si>
  <si>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</si>
  <si>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</si>
  <si>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</si>
  <si>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</si>
  <si>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</si>
  <si>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</si>
  <si>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</si>
  <si>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</si>
  <si>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</si>
  <si>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</si>
  <si>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</si>
  <si>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</si>
  <si>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</si>
  <si>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</si>
  <si>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</si>
  <si>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</si>
  <si>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</si>
  <si>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</si>
  <si>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</si>
  <si>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</si>
  <si>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</si>
  <si>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</si>
  <si>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</si>
  <si>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</si>
  <si>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</si>
  <si>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</si>
  <si>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</si>
  <si>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</si>
  <si>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</si>
  <si>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</si>
  <si>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</si>
  <si>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</si>
  <si>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</si>
  <si>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</si>
  <si>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</si>
  <si>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</si>
  <si>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</si>
  <si>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</si>
  <si>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</si>
  <si>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</si>
  <si>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</si>
  <si>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</si>
  <si>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</si>
  <si>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</si>
  <si>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</si>
  <si>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</si>
  <si>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</si>
  <si>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</si>
  <si>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</si>
  <si>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</si>
  <si>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</si>
  <si>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</si>
  <si>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</si>
  <si>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</si>
  <si>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</si>
  <si>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</si>
  <si>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</si>
  <si>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</si>
  <si>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</si>
  <si>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</si>
  <si>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</si>
  <si>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</si>
  <si>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</si>
  <si>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</si>
  <si>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</si>
  <si>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</si>
  <si>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</si>
  <si>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</si>
  <si>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</si>
  <si>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</si>
  <si>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</si>
  <si>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</si>
  <si>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</si>
  <si>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</si>
  <si>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</si>
  <si>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</si>
  <si>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</si>
  <si>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</si>
  <si>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</si>
  <si>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</si>
  <si>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</si>
  <si>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</si>
  <si>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</si>
  <si>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</si>
  <si>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</si>
  <si>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</si>
  <si>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</si>
  <si>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</si>
  <si>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</si>
  <si>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</si>
  <si>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</si>
  <si>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</si>
  <si>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</si>
  <si>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</si>
  <si>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</si>
  <si>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</si>
  <si>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</si>
  <si>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</si>
  <si>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</si>
  <si>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</si>
  <si>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</si>
  <si>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</si>
  <si>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</si>
  <si>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</si>
  <si>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</si>
  <si>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</si>
  <si>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</si>
  <si>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</si>
  <si>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</si>
  <si>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</si>
  <si>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</si>
  <si>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</si>
  <si>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</si>
  <si>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</si>
  <si>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</si>
  <si>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</si>
  <si>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</si>
  <si>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</si>
  <si>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</si>
  <si>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</si>
  <si>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</si>
  <si>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</si>
  <si>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</si>
  <si>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</si>
  <si>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</si>
  <si>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</si>
  <si>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</si>
  <si>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</si>
  <si>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</si>
  <si>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</si>
  <si>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</si>
  <si>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</si>
  <si>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</si>
  <si>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</si>
  <si>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</si>
  <si>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</si>
  <si>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</si>
  <si>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</si>
  <si>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</si>
  <si>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</si>
  <si>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</si>
  <si>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</si>
  <si>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</si>
  <si>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</si>
  <si>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</si>
  <si>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</si>
  <si>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</si>
  <si>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</si>
  <si>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</si>
  <si>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</si>
  <si>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</si>
  <si>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</si>
  <si>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</si>
  <si>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</si>
  <si>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</si>
  <si>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</si>
  <si>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</si>
  <si>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</si>
  <si>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</si>
  <si>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</si>
  <si>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</si>
  <si>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</si>
  <si>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</si>
  <si>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</si>
  <si>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</si>
  <si>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</si>
  <si>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</si>
  <si>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</si>
  <si>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</si>
  <si>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</si>
  <si>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</si>
  <si>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</si>
  <si>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</si>
  <si>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</si>
  <si>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</si>
  <si>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</si>
  <si>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</si>
  <si>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</si>
  <si>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</si>
  <si>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</si>
  <si>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</si>
  <si>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</si>
  <si>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</si>
  <si>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</si>
  <si>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</si>
  <si>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</si>
  <si>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</si>
  <si>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</si>
  <si>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</si>
  <si>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</si>
  <si>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</si>
  <si>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</si>
  <si>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</si>
  <si>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</si>
  <si>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</si>
  <si>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</si>
  <si>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</si>
  <si>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</si>
  <si>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</si>
  <si>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</si>
  <si>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</si>
  <si>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</si>
  <si>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</si>
  <si>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</si>
  <si>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</si>
  <si>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</si>
  <si>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</si>
  <si>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</si>
  <si>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</si>
  <si>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</si>
  <si>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</si>
  <si>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</si>
  <si>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</si>
  <si>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</si>
  <si>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</si>
  <si>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</si>
  <si>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</si>
  <si>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</si>
  <si>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</si>
  <si>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</si>
  <si>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</si>
  <si>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</si>
  <si>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</si>
  <si>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</si>
  <si>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</si>
  <si>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</si>
  <si>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</si>
  <si>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</si>
  <si>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</si>
  <si>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</si>
  <si>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</si>
  <si>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</si>
  <si>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</si>
  <si>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</si>
  <si>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</si>
  <si>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</si>
  <si>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</si>
  <si>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</si>
  <si>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</si>
  <si>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</si>
  <si>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</si>
  <si>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</si>
  <si>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</si>
  <si>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</si>
  <si>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</si>
  <si>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</si>
  <si>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</si>
  <si>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</si>
  <si>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</si>
  <si>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</si>
  <si>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</si>
  <si>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</si>
  <si>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</si>
  <si>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</si>
  <si>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</si>
  <si>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</si>
  <si>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</si>
  <si>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</si>
  <si>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</si>
  <si>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</si>
  <si>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</si>
  <si>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</si>
  <si>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</si>
  <si>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</si>
  <si>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</si>
  <si>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</si>
  <si>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</si>
  <si>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</si>
  <si>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</si>
  <si>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</si>
  <si>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</si>
  <si>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</si>
  <si>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</si>
  <si>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</si>
  <si>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</si>
  <si>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</si>
  <si>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</si>
  <si>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</si>
  <si>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</si>
  <si>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</si>
  <si>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</si>
  <si>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</si>
  <si>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</si>
  <si>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</si>
  <si>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</si>
  <si>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</si>
  <si>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</si>
  <si>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</si>
  <si>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</si>
  <si>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</si>
  <si>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</si>
  <si>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</si>
  <si>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</si>
  <si>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</si>
  <si>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</si>
  <si>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</si>
  <si>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</si>
  <si>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</si>
  <si>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</si>
  <si>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</si>
  <si>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</si>
  <si>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</si>
  <si>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</si>
  <si>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</si>
  <si>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</si>
  <si>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</si>
  <si>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</si>
  <si>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</si>
  <si>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</si>
  <si>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</si>
  <si>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</si>
  <si>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</si>
  <si>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</si>
  <si>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</si>
  <si>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</si>
  <si>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</si>
  <si>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</si>
  <si>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</si>
  <si>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</si>
  <si>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</si>
  <si>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</si>
  <si>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</si>
  <si>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</si>
  <si>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</si>
  <si>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</si>
  <si>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</si>
  <si>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</si>
  <si>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</si>
  <si>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</si>
  <si>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</si>
  <si>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</si>
  <si>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</si>
  <si>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</si>
  <si>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</si>
  <si>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</si>
  <si>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</si>
  <si>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</si>
  <si>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</si>
  <si>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</si>
  <si>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</si>
  <si>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</si>
  <si>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</si>
  <si>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</si>
  <si>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</si>
  <si>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</si>
  <si>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</si>
  <si>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</si>
  <si>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</si>
  <si>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</si>
  <si>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</si>
  <si>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</si>
  <si>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</si>
  <si>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</si>
  <si>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</si>
  <si>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</si>
  <si>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</si>
  <si>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</si>
  <si>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</si>
  <si>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</si>
  <si>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</si>
  <si>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</si>
  <si>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</si>
  <si>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</si>
  <si>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</si>
  <si>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</si>
  <si>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</si>
  <si>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</si>
  <si>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</si>
  <si>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</si>
  <si>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</si>
  <si>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</si>
  <si>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</si>
  <si>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</si>
  <si>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</si>
  <si>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</si>
  <si>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</si>
  <si>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</si>
  <si>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</si>
  <si>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</si>
  <si>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</si>
  <si>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</si>
  <si>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</si>
  <si>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</si>
  <si>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</si>
  <si>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</si>
  <si>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</si>
  <si>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</si>
  <si>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</si>
  <si>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</si>
  <si>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</si>
  <si>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</si>
  <si>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</si>
  <si>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</si>
  <si>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</si>
  <si>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</si>
  <si>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</si>
  <si>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</si>
  <si>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</si>
  <si>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</si>
  <si>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</si>
  <si>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</si>
  <si>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</si>
  <si>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</si>
  <si>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</si>
  <si>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</si>
  <si>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</si>
  <si>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</si>
  <si>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</si>
  <si>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</si>
  <si>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</si>
  <si>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</si>
  <si>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</si>
  <si>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</si>
  <si>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</si>
  <si>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</si>
  <si>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</si>
  <si>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</si>
  <si>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</si>
  <si>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</si>
  <si>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</si>
  <si>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</si>
  <si>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</si>
  <si>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</si>
  <si>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</si>
  <si>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</si>
  <si>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</si>
  <si>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</si>
  <si>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</si>
  <si>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</si>
  <si>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</si>
  <si>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</si>
  <si>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</si>
  <si>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</si>
  <si>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</si>
  <si>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</si>
  <si>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</si>
  <si>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</si>
  <si>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</si>
  <si>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</si>
  <si>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</si>
  <si>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</si>
  <si>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</si>
  <si>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</si>
  <si>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</si>
  <si>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</si>
  <si>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</si>
  <si>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</si>
  <si>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</si>
  <si>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</si>
  <si>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</si>
  <si>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</si>
  <si>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</si>
  <si>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</si>
  <si>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</si>
  <si>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</si>
  <si>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</si>
  <si>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</si>
  <si>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</si>
  <si>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</si>
  <si>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</si>
  <si>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</si>
  <si>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</si>
  <si>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</si>
  <si>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</si>
  <si>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</si>
  <si>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</si>
  <si>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</si>
  <si>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</si>
  <si>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</si>
  <si>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</si>
  <si>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</si>
  <si>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</si>
  <si>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</si>
  <si>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</si>
  <si>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</si>
  <si>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</si>
  <si>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</si>
  <si>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</si>
  <si>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</si>
  <si>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</si>
  <si>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</si>
  <si>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</si>
  <si>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</si>
  <si>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</si>
  <si>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</si>
  <si>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</si>
  <si>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</si>
  <si>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</si>
  <si>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</si>
  <si>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</si>
  <si>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</si>
  <si>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</si>
  <si>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</si>
  <si>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</si>
  <si>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</si>
  <si>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</si>
  <si>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</si>
  <si>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</si>
  <si>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</si>
  <si>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</si>
  <si>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</si>
  <si>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</si>
  <si>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</si>
  <si>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</si>
  <si>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</si>
  <si>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</si>
  <si>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</si>
  <si>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</si>
  <si>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</si>
  <si>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</si>
  <si>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</si>
  <si>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</si>
  <si>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</si>
  <si>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</si>
  <si>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</si>
  <si>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</si>
  <si>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</si>
  <si>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</si>
  <si>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</si>
  <si>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</si>
  <si>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</si>
  <si>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</si>
  <si>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</si>
  <si>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</si>
  <si>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</si>
  <si>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</si>
  <si>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</si>
  <si>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</si>
  <si>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</si>
  <si>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</si>
  <si>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</si>
  <si>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</si>
  <si>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</si>
  <si>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</si>
  <si>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</si>
  <si>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</si>
  <si>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</si>
  <si>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</si>
  <si>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</si>
  <si>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</si>
  <si>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</si>
  <si>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</si>
  <si>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</si>
  <si>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</si>
  <si>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</si>
  <si>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</si>
  <si>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</si>
  <si>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</si>
  <si>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</si>
  <si>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</si>
  <si>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</si>
  <si>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</si>
  <si>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</si>
  <si>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</si>
  <si>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</si>
  <si>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</si>
  <si>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</si>
  <si>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</si>
  <si>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</si>
  <si>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</si>
  <si>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</si>
  <si>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</si>
  <si>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</si>
  <si>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</si>
  <si>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</si>
  <si>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</si>
  <si>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</si>
  <si>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</si>
  <si>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</si>
  <si>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</si>
  <si>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</si>
  <si>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</si>
  <si>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</si>
  <si>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</si>
  <si>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</si>
  <si>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</si>
  <si>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</si>
  <si>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</si>
  <si>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</si>
  <si>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</si>
  <si>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</si>
  <si>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</si>
  <si>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</si>
  <si>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</si>
  <si>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</si>
  <si>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</si>
  <si>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</si>
  <si>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</si>
  <si>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</si>
  <si>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</si>
  <si>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</si>
  <si>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</si>
  <si>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</si>
  <si>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</si>
  <si>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</si>
  <si>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</si>
  <si>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</si>
  <si>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</si>
  <si>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</si>
  <si>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</si>
  <si>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</si>
  <si>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</si>
  <si>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</si>
  <si>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</si>
  <si>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</si>
  <si>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</si>
  <si>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</si>
  <si>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</si>
  <si>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</si>
  <si>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</si>
  <si>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</si>
  <si>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</si>
  <si>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</si>
  <si>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</si>
  <si>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</si>
  <si>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</si>
  <si>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</si>
  <si>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</si>
  <si>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</si>
  <si>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</si>
  <si>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</si>
  <si>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</si>
  <si>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</si>
  <si>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</si>
  <si>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</si>
  <si>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</si>
  <si>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</si>
  <si>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</si>
  <si>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</si>
  <si>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</si>
  <si>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</si>
  <si>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</si>
  <si>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</si>
  <si>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</si>
  <si>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</si>
  <si>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</si>
  <si>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</si>
  <si>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</si>
  <si>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</si>
  <si>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</si>
  <si>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</si>
  <si>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</si>
  <si>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</si>
  <si>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</si>
  <si>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</si>
  <si>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</si>
  <si>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</si>
  <si>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</si>
  <si>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</si>
  <si>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</si>
  <si>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</si>
  <si>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</si>
  <si>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</si>
  <si>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</si>
  <si>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</si>
  <si>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</si>
  <si>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</si>
  <si>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</si>
  <si>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</si>
  <si>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</si>
  <si>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</si>
  <si>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</si>
  <si>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</si>
  <si>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</si>
  <si>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</si>
  <si>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</si>
  <si>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</si>
  <si>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</si>
  <si>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</si>
  <si>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</si>
  <si>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</si>
  <si>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</si>
  <si>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</si>
  <si>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</si>
  <si>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</si>
  <si>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</si>
  <si>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</si>
  <si>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</si>
  <si>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</si>
  <si>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</si>
  <si>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</si>
  <si>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</si>
  <si>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</si>
  <si>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</si>
  <si>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</si>
  <si>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</si>
  <si>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</si>
  <si>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</si>
  <si>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</si>
  <si>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</si>
  <si>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</si>
  <si>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</si>
  <si>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</si>
  <si>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</si>
  <si>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</si>
  <si>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</si>
  <si>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</si>
  <si>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</si>
  <si>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</si>
  <si>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</si>
  <si>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</si>
  <si>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</si>
  <si>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</si>
  <si>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</si>
  <si>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</si>
  <si>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</si>
  <si>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</si>
  <si>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</si>
  <si>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</si>
  <si>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</si>
  <si>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</si>
  <si>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</si>
  <si>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</si>
  <si>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</si>
  <si>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</si>
  <si>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</si>
  <si>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</si>
  <si>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</si>
  <si>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</si>
  <si>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</si>
  <si>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</si>
  <si>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</si>
  <si>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</si>
  <si>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</si>
  <si>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</si>
  <si>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</si>
  <si>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</si>
  <si>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</si>
  <si>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</si>
  <si>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</si>
  <si>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</si>
  <si>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</si>
  <si>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</si>
  <si>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</si>
  <si>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</si>
  <si>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</si>
  <si>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</si>
  <si>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</si>
  <si>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</si>
  <si>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</si>
  <si>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</si>
  <si>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</si>
  <si>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</si>
  <si>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</si>
  <si>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</si>
  <si>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</si>
  <si>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</si>
  <si>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</si>
  <si>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</si>
  <si>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</si>
  <si>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</si>
  <si>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</si>
  <si>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</si>
  <si>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</si>
  <si>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</si>
  <si>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</si>
  <si>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</si>
  <si>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</si>
  <si>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</si>
  <si>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</si>
  <si>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</si>
  <si>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</si>
  <si>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</si>
  <si>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</si>
  <si>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</si>
  <si>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</si>
  <si>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</si>
  <si>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</si>
  <si>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</si>
  <si>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</si>
  <si>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</si>
  <si>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</si>
  <si>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</si>
  <si>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</si>
  <si>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</si>
  <si>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</si>
  <si>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</si>
  <si>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</si>
  <si>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</si>
  <si>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</si>
  <si>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</si>
  <si>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</si>
  <si>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</si>
  <si>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</si>
  <si>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</si>
  <si>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</si>
  <si>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</si>
  <si>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</si>
  <si>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</si>
  <si>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</si>
  <si>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</si>
  <si>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</si>
  <si>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</si>
  <si>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</si>
  <si>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</si>
  <si>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</si>
  <si>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</si>
  <si>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</si>
  <si>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</si>
  <si>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</si>
  <si>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</si>
  <si>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</si>
  <si>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</si>
  <si>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</si>
  <si>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</si>
  <si>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</si>
  <si>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</si>
  <si>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</si>
  <si>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</si>
  <si>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</si>
  <si>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</si>
  <si>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</si>
  <si>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</si>
  <si>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</si>
  <si>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</si>
  <si>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</si>
  <si>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</si>
  <si>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</si>
  <si>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</si>
  <si>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</si>
  <si>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</si>
  <si>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</si>
  <si>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</si>
  <si>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</si>
  <si>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</si>
  <si>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</si>
  <si>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</si>
  <si>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</si>
  <si>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</si>
  <si>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</si>
  <si>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</si>
  <si>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</si>
  <si>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</si>
  <si>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</si>
  <si>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</si>
  <si>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</si>
  <si>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</si>
  <si>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</si>
  <si>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</si>
  <si>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</si>
  <si>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</si>
  <si>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</si>
  <si>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</si>
  <si>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</si>
  <si>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</si>
  <si>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</si>
  <si>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</si>
  <si>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</si>
  <si>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</si>
  <si>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</si>
  <si>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</si>
  <si>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</si>
  <si>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</si>
  <si>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</si>
  <si>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</si>
  <si>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</si>
  <si>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</si>
  <si>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</si>
  <si>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</si>
  <si>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</si>
  <si>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</si>
  <si>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</si>
  <si>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</si>
  <si>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</si>
  <si>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</si>
  <si>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</si>
  <si>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</si>
  <si>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</si>
  <si>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</si>
  <si>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</si>
  <si>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</si>
  <si>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</si>
  <si>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</si>
  <si>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</si>
  <si>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</si>
  <si>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</si>
  <si>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</si>
  <si>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</si>
  <si>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</si>
  <si>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</si>
  <si>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</si>
  <si>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</si>
  <si>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</si>
  <si>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</si>
  <si>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</si>
  <si>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</si>
  <si>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</si>
  <si>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</si>
  <si>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</si>
  <si>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</si>
  <si>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</si>
  <si>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</si>
  <si>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</si>
  <si>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</si>
  <si>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</si>
  <si>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</si>
  <si>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</si>
  <si>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</si>
  <si>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</si>
  <si>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</si>
  <si>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</si>
  <si>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</si>
  <si>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</si>
  <si>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</si>
  <si>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</si>
  <si>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</si>
  <si>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</si>
  <si>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</si>
  <si>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</si>
  <si>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</si>
  <si>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</si>
  <si>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</si>
  <si>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</si>
  <si>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</si>
  <si>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</si>
  <si>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</si>
  <si>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</si>
  <si>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</si>
  <si>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</si>
  <si>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</si>
  <si>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</si>
  <si>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</si>
  <si>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</si>
  <si>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</si>
  <si>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</si>
  <si>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</si>
  <si>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</si>
  <si>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</si>
  <si>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</si>
  <si>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</si>
  <si>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</si>
  <si>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</si>
  <si>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</si>
  <si>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</si>
  <si>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</si>
  <si>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</si>
  <si>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</si>
  <si>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</si>
  <si>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</si>
  <si>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</si>
  <si>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</si>
  <si>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</si>
  <si>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</si>
  <si>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</si>
  <si>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</si>
  <si>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</si>
  <si>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</si>
  <si>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</si>
  <si>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</si>
  <si>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</si>
  <si>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</si>
  <si>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</si>
  <si>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</si>
  <si>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</si>
  <si>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</si>
  <si>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</si>
  <si>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</si>
  <si>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</si>
  <si>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</si>
  <si>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</si>
  <si>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</si>
  <si>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</si>
  <si>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</si>
  <si>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</si>
  <si>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</si>
  <si>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</si>
  <si>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</si>
  <si>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</si>
  <si>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</si>
  <si>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</si>
  <si>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</si>
  <si>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</si>
  <si>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</si>
  <si>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</si>
  <si>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</si>
  <si>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</si>
  <si>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</si>
  <si>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</si>
  <si>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</si>
  <si>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</si>
  <si>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</si>
  <si>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</si>
  <si>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</si>
  <si>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</si>
  <si>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</si>
  <si>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</si>
  <si>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</si>
  <si>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</si>
  <si>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</si>
  <si>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</si>
  <si>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</si>
  <si>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</si>
  <si>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</si>
  <si>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</si>
  <si>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</si>
  <si>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</si>
  <si>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</si>
  <si>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</si>
  <si>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</si>
  <si>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</si>
  <si>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</si>
  <si>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</si>
  <si>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</si>
  <si>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</si>
  <si>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</si>
  <si>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</si>
  <si>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</si>
  <si>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</si>
  <si>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</si>
  <si>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</si>
  <si>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</si>
  <si>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</si>
  <si>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</si>
  <si>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</si>
  <si>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</si>
  <si>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</si>
  <si>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</si>
  <si>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</si>
  <si>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</si>
  <si>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</si>
  <si>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</si>
  <si>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</si>
  <si>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</si>
  <si>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</si>
  <si>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</si>
  <si>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</si>
  <si>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</si>
  <si>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</si>
  <si>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</si>
  <si>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</si>
  <si>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</si>
  <si>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</si>
  <si>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</si>
  <si>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</si>
  <si>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</si>
  <si>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</si>
  <si>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</si>
  <si>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</si>
  <si>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</si>
  <si>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</si>
  <si>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</si>
  <si>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</si>
  <si>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</si>
  <si>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</si>
  <si>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</si>
  <si>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</si>
  <si>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</si>
  <si>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</si>
  <si>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</si>
  <si>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</si>
  <si>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</si>
  <si>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</si>
  <si>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</si>
  <si>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</si>
  <si>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</si>
  <si>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</si>
  <si>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</si>
  <si>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</si>
  <si>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</si>
  <si>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</si>
  <si>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</si>
  <si>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</si>
  <si>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</si>
  <si>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</si>
  <si>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</si>
  <si>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</si>
  <si>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</si>
  <si>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</si>
  <si>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</si>
  <si>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</si>
  <si>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</si>
  <si>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</si>
  <si>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</si>
  <si>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</si>
  <si>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</si>
  <si>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</si>
  <si>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</si>
  <si>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</si>
  <si>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</si>
  <si>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</si>
  <si>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</si>
  <si>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</si>
  <si>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</si>
  <si>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</si>
  <si>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</si>
  <si>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</si>
  <si>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</si>
  <si>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</si>
  <si>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</si>
  <si>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</si>
  <si>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</si>
  <si>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</si>
  <si>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</si>
  <si>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</si>
  <si>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</si>
  <si>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</si>
  <si>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</si>
  <si>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</si>
  <si>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</si>
  <si>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</si>
  <si>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</si>
  <si>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</si>
  <si>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</si>
  <si>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</si>
  <si>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</si>
  <si>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</si>
  <si>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</si>
  <si>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</si>
  <si>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</si>
  <si>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</si>
  <si>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</si>
  <si>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</si>
  <si>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</si>
  <si>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</si>
  <si>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</si>
  <si>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</si>
  <si>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</si>
  <si>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</si>
  <si>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</si>
  <si>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</si>
  <si>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</si>
  <si>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</si>
  <si>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</si>
  <si>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</si>
  <si>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</si>
  <si>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</si>
  <si>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</si>
  <si>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</si>
  <si>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</si>
  <si>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</si>
  <si>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</si>
  <si>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</si>
  <si>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</si>
  <si>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</si>
  <si>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</si>
  <si>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</si>
  <si>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</si>
  <si>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</si>
  <si>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</si>
  <si>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</si>
  <si>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</si>
  <si>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</si>
  <si>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</si>
  <si>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</si>
  <si>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</si>
  <si>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</si>
  <si>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</si>
  <si>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</si>
  <si>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</si>
  <si>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</si>
  <si>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</si>
  <si>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</si>
  <si>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</si>
  <si>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</si>
  <si>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</si>
  <si>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</si>
  <si>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</si>
  <si>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</si>
  <si>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</si>
  <si>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</si>
  <si>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</si>
  <si>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</si>
  <si>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</si>
  <si>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</si>
  <si>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</si>
  <si>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</si>
  <si>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</si>
  <si>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</si>
  <si>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</si>
  <si>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</si>
  <si>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</si>
  <si>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</si>
  <si>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</si>
  <si>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</si>
  <si>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</si>
  <si>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</si>
  <si>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</si>
  <si>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</si>
  <si>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</si>
  <si>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</si>
  <si>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</si>
  <si>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</si>
  <si>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</si>
  <si>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</si>
  <si>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</si>
  <si>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</si>
  <si>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</si>
  <si>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</si>
  <si>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</si>
  <si>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</si>
  <si>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</si>
  <si>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</si>
  <si>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</si>
  <si>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</si>
  <si>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</si>
  <si>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</si>
  <si>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</si>
  <si>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</si>
  <si>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</si>
  <si>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</si>
  <si>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</si>
  <si>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</si>
  <si>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</si>
  <si>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</si>
  <si>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</si>
  <si>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</si>
  <si>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</si>
  <si>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</si>
  <si>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</si>
  <si>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</si>
  <si>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</si>
  <si>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</si>
  <si>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</si>
  <si>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</si>
  <si>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</si>
  <si>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</si>
  <si>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</si>
  <si>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</si>
  <si>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</si>
  <si>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</si>
  <si>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</si>
  <si>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</si>
  <si>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</si>
  <si>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</si>
  <si>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</si>
  <si>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</si>
  <si>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</si>
  <si>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</si>
  <si>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</si>
  <si>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</si>
  <si>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</si>
  <si>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</si>
  <si>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</si>
  <si>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</si>
  <si>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</si>
  <si>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</si>
  <si>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</si>
  <si>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</si>
  <si>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</si>
  <si>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</si>
  <si>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</si>
  <si>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</si>
  <si>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</si>
  <si>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</si>
  <si>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</si>
  <si>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</si>
  <si>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</si>
  <si>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</si>
  <si>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</si>
  <si>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</si>
  <si>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</si>
  <si>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</si>
  <si>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</si>
  <si>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</si>
  <si>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</si>
  <si>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</si>
  <si>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</si>
  <si>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</si>
  <si>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</si>
  <si>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</si>
  <si>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</si>
  <si>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</si>
  <si>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</si>
  <si>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</si>
  <si>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</si>
  <si>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</si>
  <si>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</si>
  <si>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</si>
  <si>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</si>
  <si>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</si>
  <si>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</si>
  <si>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</si>
  <si>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</si>
  <si>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</si>
  <si>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</si>
  <si>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</si>
  <si>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</si>
  <si>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</si>
  <si>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</si>
  <si>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</si>
  <si>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</si>
  <si>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</si>
  <si>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</si>
  <si>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</si>
  <si>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</si>
  <si>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</si>
  <si>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</si>
  <si>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</si>
  <si>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</si>
  <si>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</si>
  <si>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</si>
  <si>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</si>
  <si>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</si>
  <si>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</si>
  <si>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</si>
  <si>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</si>
  <si>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</si>
  <si>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</si>
  <si>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</si>
  <si>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</si>
  <si>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</si>
  <si>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</si>
  <si>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</si>
  <si>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</si>
  <si>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</si>
  <si>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</si>
  <si>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</si>
  <si>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</si>
  <si>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</si>
  <si>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</si>
  <si>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</si>
  <si>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</si>
  <si>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</si>
  <si>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</si>
  <si>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</si>
  <si>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</si>
  <si>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</si>
  <si>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</si>
  <si>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</si>
  <si>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</si>
  <si>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</si>
  <si>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</si>
  <si>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</si>
  <si>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</si>
  <si>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</si>
  <si>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</si>
  <si>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</si>
  <si>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</si>
  <si>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</si>
  <si>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</si>
  <si>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</si>
  <si>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</si>
  <si>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</si>
  <si>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</si>
  <si>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</si>
  <si>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</si>
  <si>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</si>
  <si>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</si>
  <si>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</si>
  <si>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</si>
  <si>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</si>
  <si>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</si>
  <si>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</si>
  <si>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</si>
  <si>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</si>
  <si>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</si>
  <si>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</si>
  <si>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</si>
  <si>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</si>
  <si>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</si>
  <si>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</si>
  <si>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</si>
  <si>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</si>
  <si>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</si>
  <si>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</si>
  <si>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</si>
  <si>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</si>
  <si>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</si>
  <si>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</si>
  <si>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</si>
  <si>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</si>
  <si>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</si>
  <si>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</si>
  <si>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</si>
  <si>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</si>
  <si>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</si>
  <si>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</si>
  <si>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</si>
  <si>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</si>
  <si>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</si>
  <si>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</si>
  <si>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</si>
  <si>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</si>
  <si>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</si>
  <si>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</si>
  <si>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</si>
  <si>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</si>
  <si>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</si>
  <si>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</si>
  <si>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</si>
  <si>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</si>
  <si>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</si>
  <si>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</si>
  <si>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</si>
  <si>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</si>
  <si>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</si>
  <si>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</si>
  <si>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</si>
  <si>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</si>
  <si>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</si>
  <si>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</si>
  <si>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</si>
  <si>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</si>
  <si>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</si>
  <si>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</si>
  <si>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</si>
  <si>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</si>
  <si>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</si>
  <si>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</si>
  <si>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</si>
  <si>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</si>
  <si>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</si>
  <si>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</si>
  <si>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</si>
  <si>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</si>
  <si>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</si>
  <si>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</si>
  <si>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</si>
  <si>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</si>
  <si>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</si>
  <si>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</si>
  <si>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</si>
  <si>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</si>
  <si>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</si>
  <si>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</si>
  <si>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</si>
  <si>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</si>
  <si>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</si>
  <si>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</si>
  <si>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</si>
  <si>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</si>
  <si>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</si>
  <si>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</si>
  <si>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</si>
  <si>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</si>
  <si>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</si>
  <si>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</si>
  <si>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</si>
  <si>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</si>
  <si>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</si>
  <si>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</si>
  <si>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</si>
  <si>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</si>
  <si>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</si>
  <si>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</si>
  <si>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</si>
  <si>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</si>
  <si>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</si>
  <si>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</si>
  <si>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</si>
  <si>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</si>
  <si>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</si>
  <si>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</si>
  <si>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</si>
  <si>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</si>
  <si>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</si>
  <si>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</si>
  <si>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</si>
  <si>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</si>
  <si>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</si>
  <si>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</si>
  <si>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</si>
  <si>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</si>
  <si>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</si>
  <si>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</si>
  <si>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</si>
  <si>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</si>
  <si>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</si>
  <si>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</si>
  <si>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</si>
  <si>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</si>
  <si>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</si>
  <si>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</si>
  <si>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</si>
  <si>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</si>
  <si>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</si>
  <si>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</si>
  <si>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</si>
  <si>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</si>
  <si>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</si>
  <si>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</si>
  <si>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</si>
  <si>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</si>
  <si>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</si>
  <si>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</si>
  <si>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</si>
  <si>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</si>
  <si>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</si>
  <si>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</si>
  <si>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</si>
  <si>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</si>
  <si>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</si>
  <si>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</si>
  <si>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</si>
  <si>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</si>
  <si>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</si>
  <si>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</si>
  <si>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</si>
  <si>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</si>
  <si>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</si>
  <si>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</si>
  <si>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</si>
  <si>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</si>
  <si>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</si>
  <si>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</si>
  <si>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</si>
  <si>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</si>
  <si>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</si>
  <si>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</si>
  <si>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</si>
  <si>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</si>
  <si>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</si>
  <si>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</si>
  <si>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</si>
  <si>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</si>
  <si>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</si>
  <si>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</si>
  <si>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</si>
  <si>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</si>
  <si>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</si>
  <si>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</si>
  <si>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</si>
  <si>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</si>
  <si>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</si>
  <si>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</si>
  <si>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</si>
  <si>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</si>
  <si>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</si>
  <si>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</si>
  <si>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</si>
  <si>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</si>
  <si>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</si>
  <si>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</si>
  <si>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</si>
  <si>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</si>
  <si>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</si>
  <si>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</si>
  <si>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</si>
  <si>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</si>
  <si>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</si>
  <si>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</si>
  <si>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</si>
  <si>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</si>
  <si>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</si>
  <si>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</si>
  <si>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</si>
  <si>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</si>
  <si>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</si>
  <si>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</si>
  <si>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</si>
  <si>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</si>
  <si>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</si>
  <si>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</si>
  <si>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</si>
  <si>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</si>
  <si>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</si>
  <si>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</si>
  <si>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</si>
  <si>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</si>
  <si>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</si>
  <si>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</si>
  <si>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</si>
  <si>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</si>
  <si>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</si>
  <si>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</si>
  <si>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</si>
  <si>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</si>
  <si>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</si>
  <si>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</si>
  <si>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</si>
  <si>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</si>
  <si>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</si>
  <si>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</si>
  <si>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</si>
  <si>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</si>
  <si>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</si>
  <si>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</si>
  <si>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</si>
  <si>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</si>
  <si>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</si>
  <si>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</si>
  <si>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</si>
  <si>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</si>
  <si>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</si>
  <si>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</si>
  <si>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</si>
  <si>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</si>
  <si>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</si>
  <si>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</si>
  <si>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</si>
  <si>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</si>
  <si>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</si>
  <si>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</si>
  <si>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</si>
  <si>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</si>
  <si>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</si>
  <si>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</si>
  <si>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</si>
  <si>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</si>
  <si>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</si>
  <si>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</si>
  <si>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</si>
  <si>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</si>
  <si>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</si>
  <si>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</si>
  <si>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</si>
  <si>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</si>
  <si>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</si>
  <si>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</si>
  <si>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</si>
  <si>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</si>
  <si>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</si>
  <si>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</si>
  <si>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</si>
  <si>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</si>
  <si>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</si>
  <si>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</si>
  <si>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</si>
  <si>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</si>
  <si>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</si>
  <si>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</si>
  <si>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</si>
  <si>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</si>
  <si>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</si>
  <si>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</si>
  <si>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</si>
  <si>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</si>
  <si>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</si>
  <si>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</si>
  <si>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</si>
  <si>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</si>
  <si>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</si>
  <si>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</si>
  <si>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</si>
  <si>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</si>
  <si>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</si>
  <si>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</si>
  <si>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</si>
  <si>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</si>
  <si>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</si>
  <si>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</si>
  <si>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</si>
  <si>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</si>
  <si>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</si>
  <si>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</si>
  <si>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</si>
  <si>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</si>
  <si>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</si>
  <si>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</si>
  <si>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</si>
  <si>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</si>
  <si>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</si>
  <si>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</si>
  <si>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</si>
  <si>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</si>
  <si>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</si>
  <si>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</si>
  <si>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</si>
  <si>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</si>
  <si>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</si>
  <si>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</si>
  <si>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</si>
  <si>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</si>
  <si>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</si>
  <si>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</si>
  <si>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</si>
  <si>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</si>
  <si>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</si>
  <si>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</si>
  <si>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</si>
  <si>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</si>
  <si>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</si>
  <si>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</si>
  <si>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</si>
  <si>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</si>
  <si>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</si>
  <si>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</si>
  <si>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</si>
  <si>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</si>
  <si>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</si>
  <si>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</si>
  <si>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</si>
  <si>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</si>
  <si>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</si>
  <si>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</si>
  <si>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</si>
  <si>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</si>
  <si>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</si>
  <si>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</si>
  <si>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</si>
  <si>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</si>
  <si>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</si>
  <si>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</si>
  <si>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</si>
  <si>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</si>
  <si>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</si>
  <si>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</si>
  <si>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</si>
  <si>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</si>
  <si>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</si>
  <si>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</si>
  <si>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</si>
  <si>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</si>
  <si>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</si>
  <si>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</si>
  <si>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</si>
  <si>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</si>
  <si>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</si>
  <si>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</si>
  <si>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</si>
  <si>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</si>
  <si>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</si>
  <si>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</si>
  <si>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</si>
  <si>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</si>
  <si>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</si>
  <si>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</si>
  <si>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</si>
  <si>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</si>
  <si>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</si>
  <si>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</si>
  <si>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</si>
  <si>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</si>
  <si>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</si>
  <si>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</si>
  <si>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</si>
  <si>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</si>
  <si>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</si>
  <si>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</si>
  <si>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</si>
  <si>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</si>
  <si>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</si>
  <si>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</si>
  <si>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</si>
  <si>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</si>
  <si>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</si>
  <si>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</si>
  <si>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</si>
  <si>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</si>
  <si>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</si>
  <si>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</si>
  <si>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</si>
  <si>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</si>
  <si>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</si>
  <si>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</si>
  <si>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</si>
  <si>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</si>
  <si>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</si>
  <si>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</si>
  <si>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</si>
  <si>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</si>
  <si>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</si>
  <si>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</si>
  <si>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</si>
  <si>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</si>
  <si>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</si>
  <si>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</si>
  <si>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</si>
  <si>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</si>
  <si>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</si>
  <si>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</si>
  <si>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</si>
  <si>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</si>
  <si>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</si>
  <si>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</si>
  <si>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</si>
  <si>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</si>
  <si>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</si>
  <si>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</si>
  <si>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</si>
  <si>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</si>
  <si>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</si>
  <si>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</si>
  <si>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</si>
  <si>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</si>
  <si>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</si>
  <si>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</si>
  <si>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</si>
  <si>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</si>
  <si>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</si>
  <si>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</si>
  <si>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</si>
  <si>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</si>
  <si>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</si>
  <si>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</si>
  <si>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</si>
  <si>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</si>
  <si>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</si>
  <si>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</si>
  <si>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</si>
  <si>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</si>
  <si>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</si>
  <si>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</si>
  <si>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</si>
  <si>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</si>
  <si>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</si>
  <si>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</si>
  <si>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</si>
  <si>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</si>
  <si>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</si>
  <si>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</si>
  <si>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</si>
  <si>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</si>
  <si>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</si>
  <si>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</si>
  <si>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</si>
  <si>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</si>
  <si>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</si>
  <si>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</si>
  <si>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</si>
  <si>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</si>
  <si>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</si>
  <si>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</si>
  <si>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</si>
  <si>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</si>
  <si>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</si>
  <si>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</si>
  <si>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</si>
  <si>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</si>
  <si>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</si>
  <si>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</si>
  <si>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</si>
  <si>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</si>
  <si>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</si>
  <si>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</si>
  <si>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</si>
  <si>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</si>
  <si>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</si>
  <si>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</si>
  <si>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</si>
  <si>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</si>
  <si>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</si>
  <si>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</si>
  <si>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</si>
  <si>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</si>
  <si>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</si>
  <si>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</si>
  <si>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</si>
  <si>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</si>
  <si>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</si>
  <si>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</si>
  <si>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</si>
  <si>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</si>
  <si>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</si>
  <si>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</si>
  <si>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</si>
  <si>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</si>
  <si>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</si>
  <si>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</si>
  <si>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</si>
  <si>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</si>
  <si>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</si>
  <si>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</si>
  <si>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</si>
  <si>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</si>
  <si>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</si>
  <si>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</si>
  <si>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</si>
  <si>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</si>
  <si>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</si>
  <si>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</si>
  <si>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</si>
  <si>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</si>
  <si>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</si>
  <si>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</si>
  <si>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</si>
  <si>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</si>
  <si>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</si>
  <si>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</si>
  <si>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</si>
  <si>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</si>
  <si>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</si>
  <si>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</si>
  <si>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</si>
  <si>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</si>
  <si>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</si>
  <si>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</si>
  <si>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</si>
  <si>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</si>
  <si>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</si>
  <si>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</si>
  <si>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</si>
  <si>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</si>
  <si>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</si>
  <si>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</si>
  <si>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</si>
  <si>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</si>
  <si>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</si>
  <si>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</si>
  <si>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</si>
  <si>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</si>
  <si>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</si>
  <si>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</si>
  <si>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</si>
  <si>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</si>
  <si>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</si>
  <si>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</si>
  <si>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</si>
  <si>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</si>
  <si>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</si>
  <si>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</si>
  <si>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</si>
  <si>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</si>
  <si>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</si>
  <si>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</si>
  <si>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</si>
  <si>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</si>
  <si>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</si>
  <si>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</si>
  <si>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</si>
  <si>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</si>
  <si>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</si>
  <si>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</si>
  <si>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</si>
  <si>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</si>
  <si>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</si>
  <si>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</si>
  <si>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</si>
  <si>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</si>
  <si>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</si>
  <si>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</si>
  <si>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</si>
  <si>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</si>
  <si>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</si>
  <si>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</si>
  <si>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</si>
  <si>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</si>
  <si>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</si>
  <si>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</si>
  <si>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</si>
  <si>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</si>
  <si>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</si>
  <si>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</si>
  <si>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</si>
  <si>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</si>
  <si>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</si>
  <si>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</si>
  <si>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</si>
  <si>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</si>
  <si>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</si>
  <si>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</si>
  <si>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</si>
  <si>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</si>
  <si>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</si>
  <si>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</si>
  <si>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</si>
  <si>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</si>
  <si>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</si>
  <si>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</si>
  <si>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</si>
  <si>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</si>
  <si>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</si>
  <si>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</si>
  <si>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</si>
  <si>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</si>
  <si>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</si>
  <si>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</si>
  <si>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</si>
  <si>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</si>
  <si>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</si>
  <si>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</si>
  <si>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</si>
  <si>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</si>
  <si>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</si>
  <si>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</si>
  <si>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</si>
  <si>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</si>
  <si>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</si>
  <si>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</si>
  <si>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</si>
  <si>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</si>
  <si>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</si>
  <si>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</si>
  <si>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</si>
  <si>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</si>
  <si>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</si>
  <si>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</si>
  <si>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</si>
  <si>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</si>
  <si>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</si>
  <si>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</si>
  <si>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</si>
  <si>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</si>
  <si>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</si>
  <si>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</si>
  <si>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</si>
  <si>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</si>
  <si>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</si>
  <si>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</si>
  <si>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</si>
  <si>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</si>
  <si>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</si>
  <si>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</si>
  <si>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</si>
  <si>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</si>
  <si>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</si>
  <si>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</si>
  <si>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</si>
  <si>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</si>
  <si>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</si>
  <si>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</si>
  <si>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</si>
  <si>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</si>
  <si>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</si>
  <si>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</si>
  <si>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</si>
  <si>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</si>
  <si>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</si>
  <si>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</si>
  <si>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</si>
  <si>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</si>
  <si>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</si>
  <si>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</si>
  <si>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</si>
  <si>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</si>
  <si>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</si>
  <si>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</si>
  <si>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</si>
  <si>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</si>
  <si>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</si>
  <si>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</si>
  <si>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</si>
  <si>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</si>
  <si>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</si>
  <si>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</si>
  <si>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</si>
  <si>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</si>
  <si>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</si>
  <si>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</si>
  <si>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</si>
  <si>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</si>
  <si>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</si>
  <si>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</si>
  <si>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</si>
  <si>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</si>
  <si>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</si>
  <si>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</si>
  <si>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</si>
  <si>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</si>
  <si>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</si>
  <si>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</si>
  <si>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</si>
  <si>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</si>
  <si>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</si>
  <si>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</si>
  <si>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</si>
  <si>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</si>
  <si>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</si>
  <si>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</si>
  <si>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</si>
  <si>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</si>
  <si>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</si>
  <si>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</si>
  <si>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</si>
  <si>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</si>
  <si>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</si>
  <si>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</si>
  <si>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</si>
  <si>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</si>
  <si>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</si>
  <si>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</si>
  <si>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</si>
  <si>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</si>
  <si>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</si>
  <si>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</si>
  <si>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</si>
  <si>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</si>
  <si>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</si>
  <si>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</si>
  <si>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</si>
  <si>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</si>
  <si>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</si>
  <si>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</si>
  <si>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</si>
  <si>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</si>
  <si>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</si>
  <si>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</si>
  <si>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</si>
  <si>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</si>
  <si>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</si>
  <si>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</si>
  <si>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</si>
  <si>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</si>
  <si>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</si>
  <si>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</si>
  <si>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</si>
  <si>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</si>
  <si>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</si>
  <si>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</si>
  <si>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</si>
  <si>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</si>
  <si>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</si>
  <si>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</si>
  <si>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</si>
  <si>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</si>
  <si>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</si>
  <si>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</si>
  <si>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</si>
  <si>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</si>
  <si>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</si>
  <si>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</si>
  <si>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</si>
  <si>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</si>
  <si>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</si>
  <si>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</si>
  <si>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</si>
  <si>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</si>
  <si>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</si>
  <si>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</si>
  <si>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</si>
  <si>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</si>
  <si>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</si>
  <si>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</si>
  <si>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</si>
  <si>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</si>
  <si>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</si>
  <si>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</si>
  <si>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</si>
  <si>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</si>
  <si>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</si>
  <si>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</si>
  <si>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</si>
  <si>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</si>
  <si>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</si>
  <si>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</si>
  <si>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</si>
  <si>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</si>
  <si>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</si>
  <si>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</si>
  <si>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</si>
  <si>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</si>
  <si>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</si>
  <si>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</si>
  <si>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</si>
  <si>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</si>
  <si>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</si>
  <si>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</si>
  <si>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</si>
  <si>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</si>
  <si>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</si>
  <si>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</si>
  <si>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</si>
  <si>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</si>
  <si>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</si>
  <si>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</si>
  <si>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</si>
  <si>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</si>
  <si>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</si>
  <si>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</si>
  <si>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</si>
  <si>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</si>
  <si>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</si>
  <si>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</si>
  <si>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</si>
  <si>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</si>
  <si>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</si>
  <si>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</si>
  <si>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</si>
  <si>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</si>
  <si>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</si>
  <si>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</si>
  <si>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</si>
  <si>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</si>
  <si>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</si>
  <si>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</si>
  <si>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</si>
  <si>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</si>
  <si>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</si>
  <si>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</si>
  <si>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</si>
  <si>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</si>
  <si>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</si>
  <si>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</si>
  <si>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</si>
  <si>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</si>
  <si>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</si>
  <si>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</si>
  <si>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</si>
  <si>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</si>
  <si>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</si>
  <si>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</si>
  <si>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</si>
  <si>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</si>
  <si>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</si>
  <si>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</si>
  <si>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</si>
  <si>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</si>
  <si>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</si>
  <si>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</si>
  <si>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</si>
  <si>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</si>
  <si>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</si>
  <si>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</si>
  <si>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</si>
  <si>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</si>
  <si>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</si>
  <si>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</si>
  <si>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</si>
  <si>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</si>
  <si>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</si>
  <si>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</si>
  <si>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</si>
  <si>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</si>
  <si>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</si>
  <si>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</si>
  <si>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</si>
  <si>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</si>
  <si>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</si>
  <si>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</si>
  <si>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</si>
  <si>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</si>
  <si>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</si>
  <si>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</si>
  <si>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</si>
  <si>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</si>
  <si>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</si>
  <si>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</si>
  <si>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</si>
  <si>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</si>
  <si>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</si>
  <si>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</si>
  <si>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</si>
  <si>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</si>
  <si>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</si>
  <si>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</si>
  <si>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</si>
  <si>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</si>
  <si>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</si>
  <si>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</si>
  <si>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</si>
  <si>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</si>
  <si>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</si>
  <si>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</si>
  <si>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</si>
  <si>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</si>
  <si>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</si>
  <si>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</si>
  <si>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</si>
  <si>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</si>
  <si>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</si>
  <si>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</si>
  <si>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</si>
  <si>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</si>
  <si>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</si>
  <si>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</si>
  <si>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</si>
  <si>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</si>
  <si>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</si>
  <si>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</si>
  <si>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</si>
  <si>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</si>
  <si>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</si>
  <si>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</si>
  <si>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</si>
  <si>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</si>
  <si>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</si>
  <si>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</si>
  <si>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</si>
  <si>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</si>
  <si>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</si>
  <si>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</si>
  <si>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</si>
  <si>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</si>
  <si>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</si>
  <si>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</si>
  <si>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</si>
  <si>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</si>
  <si>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</si>
  <si>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</si>
  <si>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</si>
  <si>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</si>
  <si>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</si>
  <si>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</si>
  <si>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</si>
  <si>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</si>
  <si>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</si>
  <si>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</si>
  <si>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</si>
  <si>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</si>
  <si>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</si>
  <si>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</si>
  <si>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</si>
  <si>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</si>
  <si>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</si>
  <si>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</si>
  <si>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</si>
  <si>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</si>
  <si>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</si>
  <si>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</si>
  <si>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</si>
  <si>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</si>
  <si>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</si>
  <si>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</si>
  <si>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</si>
  <si>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</si>
  <si>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</si>
  <si>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</si>
  <si>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</si>
  <si>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</si>
  <si>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</si>
  <si>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</si>
  <si>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</si>
  <si>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</si>
  <si>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</si>
  <si>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</si>
  <si>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</si>
  <si>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</si>
  <si>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</si>
  <si>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</si>
  <si>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</si>
  <si>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</si>
  <si>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</si>
  <si>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</si>
  <si>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</si>
  <si>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</si>
  <si>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</si>
  <si>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</si>
  <si>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</si>
  <si>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</si>
  <si>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</si>
  <si>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</si>
  <si>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</si>
  <si>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</si>
  <si>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</si>
  <si>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</si>
  <si>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</si>
  <si>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</si>
  <si>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</si>
  <si>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</si>
  <si>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</si>
  <si>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</si>
  <si>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</si>
  <si>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</si>
  <si>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</si>
  <si>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</si>
  <si>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</si>
  <si>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</si>
  <si>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</si>
  <si>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</si>
  <si>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</si>
  <si>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</si>
  <si>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</si>
  <si>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</si>
  <si>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</si>
  <si>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</si>
  <si>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</si>
  <si>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</si>
  <si>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</si>
  <si>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</si>
  <si>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</si>
  <si>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</si>
  <si>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</si>
  <si>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</si>
  <si>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</si>
  <si>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</si>
  <si>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</si>
  <si>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</si>
  <si>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</si>
  <si>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</si>
  <si>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</si>
  <si>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</si>
  <si>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</si>
  <si>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</si>
  <si>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</si>
  <si>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</si>
  <si>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</si>
  <si>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</si>
  <si>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</si>
  <si>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</si>
  <si>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</si>
  <si>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</si>
  <si>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</si>
  <si>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</si>
  <si>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</si>
  <si>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</si>
  <si>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</si>
  <si>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</si>
  <si>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</si>
  <si>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</si>
  <si>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</si>
  <si>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</si>
  <si>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</si>
  <si>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</si>
  <si>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</si>
  <si>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</si>
  <si>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</si>
  <si>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</si>
  <si>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</si>
  <si>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</si>
  <si>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</si>
  <si>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</si>
  <si>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</si>
  <si>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</si>
  <si>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</si>
  <si>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</si>
  <si>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</si>
  <si>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</si>
  <si>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</si>
  <si>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</si>
  <si>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</si>
  <si>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</si>
  <si>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</si>
  <si>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</si>
  <si>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</si>
  <si>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</si>
  <si>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</si>
  <si>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</si>
  <si>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</si>
  <si>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</si>
  <si>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</si>
  <si>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</si>
  <si>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</si>
  <si>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</si>
  <si>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</si>
  <si>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</si>
  <si>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</si>
  <si>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</si>
  <si>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</si>
  <si>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</si>
  <si>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</si>
  <si>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</si>
  <si>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</si>
  <si>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</si>
  <si>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</si>
  <si>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</si>
  <si>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</si>
  <si>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</si>
  <si>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</si>
  <si>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</si>
  <si>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</si>
  <si>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</si>
  <si>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</si>
  <si>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</si>
  <si>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</si>
  <si>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</si>
  <si>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</si>
  <si>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</si>
  <si>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</si>
  <si>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</si>
  <si>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</si>
  <si>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</si>
  <si>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</si>
  <si>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</si>
  <si>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</si>
  <si>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</si>
  <si>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</si>
  <si>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</si>
  <si>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</si>
  <si>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</si>
  <si>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</si>
  <si>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</si>
  <si>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</si>
  <si>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</si>
  <si>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</si>
  <si>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</si>
  <si>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</si>
  <si>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</si>
  <si>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</si>
  <si>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</si>
  <si>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</si>
  <si>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</si>
  <si>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</si>
  <si>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</si>
  <si>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</si>
  <si>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</si>
  <si>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</si>
  <si>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</si>
  <si>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</si>
  <si>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</si>
  <si>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</si>
  <si>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</si>
  <si>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</si>
  <si>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</si>
  <si>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</si>
  <si>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</si>
  <si>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</si>
  <si>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</si>
  <si>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</si>
  <si>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</si>
  <si>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</si>
  <si>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</si>
  <si>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</si>
  <si>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</si>
  <si>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</si>
  <si>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</si>
  <si>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</si>
  <si>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</si>
  <si>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</si>
  <si>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</si>
  <si>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</si>
  <si>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</si>
  <si>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</si>
  <si>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</si>
  <si>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</si>
  <si>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</si>
  <si>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</si>
  <si>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</si>
  <si>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</si>
  <si>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</si>
  <si>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</si>
  <si>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</si>
  <si>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</si>
  <si>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</si>
  <si>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</si>
  <si>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</si>
  <si>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</si>
  <si>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</si>
  <si>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</si>
  <si>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</si>
  <si>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</si>
  <si>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</si>
  <si>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</si>
  <si>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</si>
  <si>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</si>
  <si>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</si>
  <si>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</si>
  <si>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</si>
  <si>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</si>
  <si>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</si>
  <si>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</si>
  <si>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</si>
  <si>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</si>
  <si>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</si>
  <si>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</si>
  <si>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</si>
  <si>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</si>
  <si>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</si>
  <si>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</si>
  <si>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</si>
  <si>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</si>
  <si>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</si>
  <si>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</si>
  <si>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</si>
  <si>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</si>
  <si>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</si>
  <si>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</si>
  <si>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</si>
  <si>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</si>
  <si>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</si>
  <si>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</si>
  <si>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</si>
  <si>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</si>
  <si>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</si>
  <si>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</si>
  <si>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</si>
  <si>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</si>
  <si>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</si>
  <si>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</si>
  <si>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</si>
  <si>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</si>
  <si>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</si>
  <si>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</si>
  <si>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</si>
  <si>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</si>
  <si>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</si>
  <si>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</si>
  <si>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</si>
  <si>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</si>
  <si>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</si>
  <si>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</si>
  <si>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</si>
  <si>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</si>
  <si>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</si>
  <si>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</si>
  <si>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</si>
  <si>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</si>
  <si>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</si>
  <si>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</si>
  <si>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</si>
  <si>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</si>
  <si>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</si>
  <si>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</si>
  <si>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</si>
  <si>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</si>
  <si>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</si>
  <si>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</si>
  <si>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</si>
  <si>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</si>
  <si>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</si>
  <si>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</si>
  <si>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</si>
  <si>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</si>
  <si>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</si>
  <si>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</si>
  <si>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</si>
  <si>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</si>
  <si>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</si>
  <si>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</si>
  <si>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</si>
  <si>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</si>
  <si>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</si>
  <si>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</si>
  <si>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</si>
  <si>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</si>
  <si>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</si>
  <si>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</si>
  <si>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</si>
  <si>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</si>
  <si>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</si>
  <si>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</si>
  <si>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</si>
  <si>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</si>
  <si>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</si>
  <si>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</si>
  <si>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</si>
  <si>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</si>
  <si>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</si>
  <si>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</si>
  <si>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</si>
  <si>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</si>
  <si>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</si>
  <si>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</si>
  <si>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</si>
  <si>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</si>
  <si>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</si>
  <si>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</si>
  <si>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</si>
  <si>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</si>
  <si>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</si>
  <si>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</si>
  <si>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</si>
  <si>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</si>
  <si>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</si>
  <si>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</si>
  <si>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</si>
  <si>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</si>
  <si>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</si>
  <si>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</si>
  <si>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</si>
  <si>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</si>
  <si>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</si>
  <si>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</si>
  <si>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</si>
  <si>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</si>
  <si>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</si>
  <si>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</si>
  <si>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</si>
  <si>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</si>
  <si>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</si>
  <si>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</si>
  <si>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</si>
  <si>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</si>
  <si>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</si>
  <si>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</si>
  <si>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</si>
  <si>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</si>
  <si>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</si>
  <si>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</si>
  <si>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</si>
  <si>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</si>
  <si>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</si>
  <si>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</si>
  <si>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</si>
  <si>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</si>
  <si>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</si>
  <si>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</si>
  <si>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</si>
  <si>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</si>
  <si>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</si>
  <si>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</si>
  <si>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</si>
  <si>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</si>
  <si>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</si>
  <si>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</si>
  <si>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</si>
  <si>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</si>
  <si>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</si>
  <si>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</si>
  <si>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</si>
  <si>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</si>
  <si>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</si>
  <si>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</si>
  <si>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</si>
  <si>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</si>
  <si>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</si>
  <si>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</si>
  <si>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</si>
  <si>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</si>
  <si>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</si>
  <si>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</si>
  <si>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</si>
  <si>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</si>
  <si>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</si>
  <si>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</si>
  <si>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</si>
  <si>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</si>
  <si>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</si>
  <si>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</si>
  <si>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</si>
  <si>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</si>
  <si>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</si>
  <si>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</si>
  <si>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</si>
  <si>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</si>
  <si>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</si>
  <si>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</si>
  <si>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</si>
  <si>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</si>
  <si>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</si>
  <si>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</si>
  <si>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</si>
  <si>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</si>
  <si>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</si>
  <si>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</si>
  <si>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</si>
  <si>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</si>
  <si>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</si>
  <si>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</si>
  <si>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</si>
  <si>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</si>
  <si>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</si>
  <si>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</si>
  <si>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</si>
  <si>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</si>
  <si>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</si>
  <si>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</si>
  <si>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</si>
  <si>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</si>
  <si>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</si>
  <si>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</si>
  <si>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</si>
  <si>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</si>
  <si>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</si>
  <si>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</si>
  <si>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</si>
  <si>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</si>
  <si>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</si>
  <si>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</si>
  <si>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</si>
  <si>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</si>
  <si>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</si>
  <si>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</si>
  <si>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</si>
  <si>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</si>
  <si>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</si>
  <si>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</si>
  <si>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</si>
  <si>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</si>
  <si>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</si>
  <si>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</si>
  <si>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</si>
  <si>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</si>
  <si>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</si>
  <si>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</si>
  <si>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</si>
  <si>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</si>
  <si>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</si>
  <si>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</si>
  <si>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</si>
  <si>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</si>
  <si>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</si>
  <si>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</si>
  <si>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</si>
  <si>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</si>
  <si>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</si>
  <si>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</si>
  <si>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</si>
  <si>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</si>
  <si>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</si>
  <si>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</si>
  <si>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</si>
  <si>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</si>
  <si>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</si>
  <si>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</si>
  <si>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</si>
  <si>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</si>
  <si>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</si>
  <si>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</si>
  <si>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</si>
  <si>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</si>
  <si>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</si>
  <si>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</si>
  <si>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</si>
  <si>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</si>
  <si>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</si>
  <si>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</si>
  <si>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</si>
  <si>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</si>
  <si>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</si>
  <si>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</si>
  <si>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</si>
  <si>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</si>
  <si>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</si>
  <si>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</si>
  <si>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</si>
  <si>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</si>
  <si>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</si>
  <si>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</si>
  <si>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</si>
  <si>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</si>
  <si>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</si>
  <si>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</si>
  <si>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</si>
  <si>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</si>
  <si>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</si>
  <si>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</si>
  <si>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</si>
  <si>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</si>
  <si>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</si>
  <si>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</si>
  <si>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</si>
  <si>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</si>
  <si>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</si>
  <si>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</si>
  <si>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</si>
  <si>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</si>
  <si>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</si>
  <si>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</si>
  <si>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</si>
  <si>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</si>
  <si>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</si>
  <si>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</si>
  <si>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</si>
  <si>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</si>
  <si>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</si>
  <si>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</si>
  <si>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</si>
  <si>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</si>
  <si>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</si>
  <si>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</si>
  <si>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</si>
  <si>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</si>
  <si>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</si>
  <si>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</si>
  <si>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</si>
  <si>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</si>
  <si>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</si>
  <si>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</si>
  <si>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</si>
  <si>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</si>
  <si>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</si>
  <si>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</si>
  <si>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</si>
  <si>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</si>
  <si>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</si>
  <si>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</si>
  <si>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</si>
  <si>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</si>
  <si>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</si>
  <si>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</si>
  <si>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</si>
  <si>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</si>
  <si>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</si>
  <si>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</si>
  <si>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</si>
  <si>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</si>
  <si>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</si>
  <si>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</si>
  <si>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</si>
  <si>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</si>
  <si>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</si>
  <si>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</si>
  <si>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</si>
  <si>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</si>
  <si>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</si>
  <si>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</si>
  <si>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</si>
  <si>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</si>
  <si>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</si>
  <si>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</si>
  <si>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</si>
  <si>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</si>
  <si>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</si>
  <si>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</si>
  <si>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</si>
  <si>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</si>
  <si>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</si>
  <si>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</si>
  <si>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</si>
  <si>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</si>
  <si>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</si>
  <si>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</si>
  <si>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</si>
  <si>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</si>
  <si>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</si>
  <si>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</si>
  <si>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</si>
  <si>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</si>
  <si>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</si>
  <si>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</si>
  <si>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</si>
  <si>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</si>
  <si>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</si>
  <si>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</si>
  <si>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</si>
  <si>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</si>
  <si>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</si>
  <si>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</si>
  <si>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</si>
  <si>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</si>
  <si>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</si>
  <si>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</si>
  <si>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</si>
  <si>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</si>
  <si>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</si>
  <si>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</si>
  <si>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</si>
  <si>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</si>
  <si>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</si>
  <si>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</si>
  <si>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</si>
  <si>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</si>
  <si>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</si>
  <si>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</si>
  <si>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</si>
  <si>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</si>
  <si>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</si>
  <si>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</si>
  <si>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</si>
  <si>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</si>
  <si>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</si>
  <si>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</si>
  <si>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</si>
  <si>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</si>
  <si>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</si>
  <si>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</si>
  <si>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</si>
  <si>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</si>
  <si>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</si>
  <si>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</si>
  <si>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</si>
  <si>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</si>
  <si>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</si>
  <si>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</si>
  <si>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</si>
  <si>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</si>
  <si>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</si>
  <si>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</si>
  <si>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</si>
  <si>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</si>
  <si>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</si>
  <si>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</si>
  <si>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</si>
  <si>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</si>
  <si>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</si>
  <si>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</si>
  <si>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</si>
  <si>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</si>
  <si>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</si>
  <si>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</si>
  <si>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</si>
  <si>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</si>
  <si>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</si>
  <si>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</si>
  <si>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</si>
  <si>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</si>
  <si>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</si>
  <si>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</si>
  <si>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</si>
  <si>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</si>
  <si>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</si>
  <si>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</si>
  <si>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</si>
  <si>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</si>
  <si>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</si>
  <si>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</si>
  <si>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</si>
  <si>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</si>
  <si>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</si>
  <si>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</si>
  <si>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</si>
  <si>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</si>
  <si>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</si>
  <si>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</si>
  <si>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</si>
  <si>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</si>
  <si>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</si>
  <si>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</si>
  <si>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</si>
  <si>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</si>
  <si>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</si>
  <si>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</si>
  <si>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</si>
  <si>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</si>
  <si>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</si>
  <si>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</si>
  <si>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</si>
  <si>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</si>
  <si>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</si>
  <si>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</si>
  <si>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</si>
  <si>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</si>
  <si>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</si>
  <si>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</si>
  <si>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</si>
  <si>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</si>
  <si>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</si>
  <si>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</si>
  <si>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</si>
  <si>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</si>
  <si>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</si>
  <si>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</si>
  <si>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</si>
  <si>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</si>
  <si>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</si>
  <si>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</si>
  <si>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</si>
  <si>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</si>
  <si>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</si>
  <si>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</si>
  <si>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</si>
  <si>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</si>
  <si>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</si>
  <si>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</si>
  <si>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</si>
  <si>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</si>
  <si>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</si>
  <si>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</si>
  <si>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</si>
  <si>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</si>
  <si>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</si>
  <si>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</si>
  <si>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</si>
  <si>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</si>
  <si>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</si>
  <si>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</si>
  <si>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</si>
  <si>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</si>
  <si>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</si>
  <si>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</si>
  <si>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</si>
  <si>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</si>
  <si>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</si>
  <si>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</si>
  <si>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</si>
  <si>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</si>
  <si>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</si>
  <si>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</si>
  <si>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</si>
  <si>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</si>
  <si>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</si>
  <si>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</si>
  <si>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</si>
  <si>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</si>
  <si>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</si>
  <si>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</si>
  <si>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</si>
  <si>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</si>
  <si>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</si>
  <si>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</si>
  <si>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</si>
  <si>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</si>
  <si>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</si>
  <si>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</si>
  <si>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</si>
  <si>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</si>
  <si>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</si>
  <si>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</si>
  <si>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</si>
  <si>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</si>
  <si>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</si>
  <si>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</si>
  <si>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</si>
  <si>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</si>
  <si>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</si>
  <si>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</si>
  <si>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</si>
  <si>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</si>
  <si>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</si>
  <si>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</si>
  <si>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</si>
  <si>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</si>
  <si>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</si>
  <si>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</si>
  <si>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</si>
  <si>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</si>
  <si>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</si>
  <si>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</si>
  <si>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</si>
  <si>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</si>
  <si>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</si>
  <si>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</si>
  <si>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</si>
  <si>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</si>
  <si>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</si>
  <si>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</si>
  <si>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</si>
  <si>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</si>
  <si>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</si>
  <si>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</si>
  <si>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</si>
  <si>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</si>
  <si>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</si>
  <si>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</si>
  <si>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</si>
  <si>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</si>
  <si>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</si>
  <si>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</si>
  <si>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</si>
  <si>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</si>
  <si>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</si>
  <si>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</si>
  <si>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</si>
  <si>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</si>
  <si>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</si>
  <si>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</si>
  <si>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</si>
  <si>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</si>
  <si>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</si>
  <si>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</si>
  <si>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</si>
  <si>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</si>
  <si>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</si>
  <si>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</si>
  <si>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</si>
  <si>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</si>
  <si>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</si>
  <si>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</si>
  <si>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</si>
  <si>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</si>
  <si>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</si>
  <si>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</si>
  <si>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</si>
  <si>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</si>
  <si>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</si>
  <si>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</si>
  <si>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</si>
  <si>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</si>
  <si>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</si>
  <si>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</si>
  <si>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</si>
  <si>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</si>
  <si>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</si>
  <si>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</si>
  <si>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</si>
  <si>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</si>
  <si>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</si>
  <si>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</si>
  <si>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</si>
  <si>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</si>
  <si>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</si>
  <si>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</si>
  <si>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</si>
  <si>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</si>
  <si>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</si>
  <si>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</si>
  <si>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</si>
  <si>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</si>
  <si>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</si>
  <si>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</si>
  <si>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</si>
  <si>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</si>
  <si>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</si>
  <si>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</si>
  <si>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</si>
  <si>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</si>
  <si>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</si>
  <si>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</si>
  <si>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</si>
  <si>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</si>
  <si>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</si>
  <si>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</si>
  <si>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</si>
  <si>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</si>
  <si>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</si>
  <si>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</si>
  <si>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</si>
  <si>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</si>
  <si>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</si>
  <si>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</si>
  <si>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</si>
  <si>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</si>
  <si>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</si>
  <si>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</si>
  <si>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</si>
  <si>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</si>
  <si>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</si>
  <si>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</si>
  <si>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</si>
  <si>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</si>
  <si>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</si>
  <si>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</si>
  <si>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</si>
  <si>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</si>
  <si>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</si>
  <si>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</si>
  <si>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</si>
  <si>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</si>
  <si>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</si>
  <si>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</si>
  <si>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</si>
  <si>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</si>
  <si>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</si>
  <si>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</si>
  <si>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</si>
  <si>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</si>
  <si>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</si>
  <si>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</si>
  <si>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</si>
  <si>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</si>
  <si>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</si>
  <si>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</si>
  <si>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</si>
  <si>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</si>
  <si>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</si>
  <si>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</si>
  <si>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</si>
  <si>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</si>
  <si>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</si>
  <si>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</si>
  <si>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</si>
  <si>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</si>
  <si>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</si>
  <si>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</si>
  <si>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</si>
  <si>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</si>
  <si>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</si>
  <si>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</si>
  <si>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</si>
  <si>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</si>
  <si>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</si>
  <si>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</si>
  <si>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</si>
  <si>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</si>
  <si>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</si>
  <si>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</si>
  <si>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</si>
  <si>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</si>
  <si>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</si>
  <si>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</si>
  <si>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</si>
  <si>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</si>
  <si>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</si>
  <si>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</si>
  <si>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</si>
  <si>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</si>
  <si>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</si>
  <si>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</si>
  <si>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</si>
  <si>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</si>
  <si>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</si>
  <si>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</si>
  <si>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</si>
  <si>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</si>
  <si>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</si>
  <si>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</si>
  <si>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</si>
  <si>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</si>
  <si>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</si>
  <si>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</si>
  <si>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</si>
  <si>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</si>
  <si>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</si>
  <si>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</si>
  <si>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</si>
  <si>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</si>
  <si>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</si>
  <si>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</si>
  <si>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</si>
  <si>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</si>
  <si>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</si>
  <si>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</si>
  <si>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</si>
  <si>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</si>
  <si>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</si>
  <si>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</si>
  <si>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</si>
  <si>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</si>
  <si>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</si>
  <si>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</si>
  <si>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</si>
  <si>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</si>
  <si>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</si>
  <si>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</si>
  <si>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</si>
  <si>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</si>
  <si>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</si>
  <si>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</si>
  <si>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</si>
  <si>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</si>
  <si>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</si>
  <si>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</si>
  <si>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</si>
  <si>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</si>
  <si>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</si>
  <si>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</si>
  <si>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</si>
  <si>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</si>
  <si>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</si>
  <si>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</si>
  <si>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</si>
  <si>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</si>
  <si>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</si>
  <si>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</si>
  <si>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</si>
  <si>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</si>
  <si>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</si>
  <si>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</si>
  <si>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</si>
  <si>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</si>
  <si>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</si>
  <si>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</si>
  <si>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</si>
  <si>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</si>
  <si>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</si>
  <si>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</si>
  <si>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</si>
  <si>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</si>
  <si>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</si>
  <si>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</si>
  <si>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</si>
  <si>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</si>
  <si>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</si>
  <si>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</si>
  <si>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</si>
  <si>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</si>
  <si>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</si>
  <si>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</si>
  <si>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</si>
  <si>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</si>
  <si>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</si>
  <si>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</si>
  <si>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</si>
  <si>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</si>
  <si>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</si>
  <si>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</si>
  <si>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</si>
  <si>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</si>
  <si>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</si>
  <si>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</si>
  <si>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</si>
  <si>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</si>
  <si>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</si>
  <si>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</si>
  <si>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</si>
  <si>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</si>
  <si>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</si>
  <si>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</si>
  <si>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</si>
  <si>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</si>
  <si>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</si>
  <si>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</si>
  <si>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</si>
  <si>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</si>
  <si>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</si>
  <si>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</si>
  <si>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</si>
  <si>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</si>
  <si>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</si>
  <si>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</si>
  <si>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</si>
  <si>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</si>
  <si>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</si>
  <si>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</si>
  <si>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</si>
  <si>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</si>
  <si>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</si>
  <si>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</si>
  <si>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</si>
  <si>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</si>
  <si>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</si>
  <si>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</si>
  <si>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</si>
  <si>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</si>
  <si>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</si>
  <si>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</si>
  <si>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</si>
  <si>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</si>
  <si>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</si>
  <si>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</si>
  <si>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</si>
  <si>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</si>
  <si>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</si>
  <si>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</si>
  <si>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</si>
  <si>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</si>
  <si>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</si>
  <si>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</si>
  <si>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</si>
  <si>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</si>
  <si>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</si>
  <si>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</si>
  <si>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</si>
  <si>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</si>
  <si>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</si>
  <si>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</si>
  <si>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</si>
  <si>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</si>
  <si>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</si>
  <si>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</si>
  <si>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</si>
  <si>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</si>
  <si>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</si>
  <si>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</si>
  <si>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</si>
  <si>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</si>
  <si>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</si>
  <si>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</si>
  <si>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</si>
  <si>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</si>
  <si>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</si>
  <si>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</si>
  <si>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</si>
  <si>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</si>
  <si>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</si>
  <si>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</si>
  <si>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</si>
  <si>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</si>
  <si>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</si>
  <si>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</si>
  <si>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</si>
  <si>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</si>
  <si>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</si>
  <si>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</si>
  <si>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</si>
  <si>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</si>
  <si>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</si>
  <si>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</si>
  <si>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</si>
  <si>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</si>
  <si>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</si>
  <si>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</si>
  <si>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</si>
  <si>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</si>
  <si>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</si>
  <si>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</si>
  <si>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</si>
  <si>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</si>
  <si>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</si>
  <si>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</si>
  <si>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</si>
  <si>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</si>
  <si>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</si>
  <si>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</si>
  <si>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</si>
  <si>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</si>
  <si>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</si>
  <si>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</si>
  <si>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</si>
  <si>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</si>
  <si>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</si>
  <si>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</si>
  <si>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</si>
  <si>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</si>
  <si>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</si>
  <si>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</si>
  <si>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</si>
  <si>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</si>
  <si>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</si>
  <si>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</si>
  <si>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</si>
  <si>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</si>
  <si>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</si>
  <si>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</si>
  <si>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</si>
  <si>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</si>
  <si>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</si>
  <si>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</si>
  <si>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</si>
  <si>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</si>
  <si>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</si>
  <si>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</si>
  <si>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</si>
  <si>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</si>
  <si>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</si>
  <si>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</si>
  <si>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</si>
  <si>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</si>
  <si>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</si>
  <si>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</si>
  <si>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</si>
  <si>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</si>
  <si>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</si>
  <si>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</si>
  <si>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</si>
  <si>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</si>
  <si>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</si>
  <si>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</si>
  <si>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</si>
  <si>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</si>
  <si>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</si>
  <si>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</si>
  <si>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</si>
  <si>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</si>
  <si>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</si>
  <si>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</si>
  <si>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</si>
  <si>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</si>
  <si>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</si>
  <si>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</si>
  <si>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</si>
  <si>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</si>
  <si>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</si>
  <si>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</si>
  <si>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</si>
  <si>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</si>
  <si>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</si>
  <si>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</si>
  <si>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</si>
  <si>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</si>
  <si>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</si>
  <si>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</si>
  <si>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</si>
  <si>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</si>
  <si>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</si>
  <si>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</si>
  <si>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</si>
  <si>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</si>
  <si>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</si>
  <si>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</si>
  <si>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</si>
  <si>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</si>
  <si>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</si>
  <si>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</si>
  <si>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</si>
  <si>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</si>
  <si>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</si>
  <si>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</si>
  <si>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</si>
  <si>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</si>
  <si>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</si>
  <si>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</si>
  <si>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</si>
  <si>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</si>
  <si>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</si>
  <si>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</si>
  <si>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</si>
  <si>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</si>
  <si>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</si>
  <si>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</si>
  <si>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</si>
  <si>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</si>
  <si>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</si>
  <si>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</si>
  <si>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</si>
  <si>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</si>
  <si>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</si>
  <si>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</si>
  <si>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</si>
  <si>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</si>
  <si>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</si>
  <si>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</si>
  <si>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</si>
  <si>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</si>
  <si>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</si>
  <si>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</si>
  <si>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</si>
  <si>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</si>
  <si>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</si>
  <si>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</si>
  <si>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</si>
  <si>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</si>
  <si>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</si>
  <si>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</si>
  <si>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</si>
  <si>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</si>
  <si>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</si>
  <si>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</si>
  <si>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</si>
  <si>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</si>
  <si>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</si>
  <si>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</si>
  <si>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</si>
  <si>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</si>
  <si>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</si>
  <si>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</si>
  <si>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</si>
  <si>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</si>
  <si>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</si>
  <si>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</si>
  <si>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</si>
  <si>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</si>
  <si>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</si>
  <si>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</si>
  <si>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</si>
  <si>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</si>
  <si>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</si>
  <si>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</si>
  <si>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</si>
  <si>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</si>
  <si>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</si>
  <si>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</si>
  <si>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</si>
  <si>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</si>
  <si>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</si>
  <si>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</si>
  <si>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</si>
  <si>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</si>
  <si>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</si>
  <si>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</si>
  <si>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</si>
  <si>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</si>
  <si>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</si>
  <si>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</si>
  <si>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</si>
  <si>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</si>
  <si>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</si>
  <si>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</si>
  <si>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</si>
  <si>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</si>
  <si>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</si>
  <si>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</si>
  <si>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</si>
  <si>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</si>
  <si>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</si>
  <si>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</si>
  <si>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</si>
  <si>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</si>
  <si>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</si>
  <si>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</si>
  <si>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</si>
  <si>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</si>
  <si>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</si>
  <si>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</si>
  <si>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</si>
  <si>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</si>
  <si>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</si>
  <si>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</si>
  <si>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</si>
  <si>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</si>
  <si>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</si>
  <si>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</si>
  <si>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</si>
  <si>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</si>
  <si>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</si>
  <si>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</si>
  <si>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</si>
  <si>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</si>
  <si>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</si>
  <si>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</si>
  <si>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</si>
  <si>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</si>
  <si>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</si>
  <si>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</si>
  <si>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</si>
  <si>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</si>
  <si>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</si>
  <si>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</si>
  <si>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</si>
  <si>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</si>
  <si>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</si>
  <si>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</si>
  <si>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</si>
  <si>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</si>
  <si>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</si>
  <si>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</si>
  <si>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</si>
  <si>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</si>
  <si>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</si>
  <si>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</si>
  <si>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</si>
  <si>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</si>
  <si>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</si>
  <si>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</si>
  <si>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</si>
  <si>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</si>
  <si>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</si>
  <si>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</si>
  <si>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</si>
  <si>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</si>
  <si>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</si>
  <si>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</si>
  <si>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</si>
  <si>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</si>
  <si>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</si>
  <si>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</si>
  <si>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</si>
  <si>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</si>
  <si>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</si>
  <si>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</si>
  <si>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</si>
  <si>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</si>
  <si>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</si>
  <si>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</si>
  <si>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</si>
  <si>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</si>
  <si>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</si>
  <si>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</si>
  <si>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</si>
  <si>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</si>
  <si>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</si>
  <si>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</si>
  <si>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</si>
  <si>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</si>
  <si>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</si>
  <si>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</si>
  <si>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</si>
  <si>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</si>
  <si>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</si>
  <si>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</si>
  <si>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</si>
  <si>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</si>
  <si>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</si>
  <si>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</si>
  <si>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</si>
  <si>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</si>
  <si>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</si>
  <si>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</si>
  <si>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</si>
  <si>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</si>
  <si>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</si>
  <si>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</si>
  <si>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</si>
  <si>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</si>
  <si>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</si>
  <si>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</si>
  <si>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</si>
  <si>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</si>
  <si>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</si>
  <si>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</si>
  <si>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</si>
  <si>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</si>
  <si>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</si>
  <si>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</si>
  <si>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</si>
  <si>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</si>
  <si>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</si>
  <si>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</si>
  <si>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</si>
  <si>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</si>
  <si>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</si>
  <si>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</si>
  <si>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</si>
  <si>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</si>
  <si>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</si>
  <si>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</si>
  <si>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</si>
  <si>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</si>
  <si>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</si>
  <si>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</si>
  <si>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</si>
  <si>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</si>
  <si>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</si>
  <si>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</si>
  <si>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</si>
  <si>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</si>
  <si>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</si>
  <si>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</si>
  <si>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</si>
  <si>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</si>
  <si>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</si>
  <si>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</si>
  <si>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</si>
  <si>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</si>
  <si>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</si>
  <si>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</si>
  <si>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</si>
  <si>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</si>
  <si>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</si>
  <si>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</si>
  <si>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</si>
  <si>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</si>
  <si>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</si>
  <si>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</si>
  <si>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</si>
  <si>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</si>
  <si>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</si>
  <si>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</si>
  <si>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</si>
  <si>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</si>
  <si>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</si>
  <si>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</si>
  <si>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</si>
  <si>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</si>
  <si>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</si>
  <si>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</si>
  <si>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</si>
  <si>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</si>
  <si>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</si>
  <si>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</si>
  <si>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</si>
  <si>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</si>
  <si>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</si>
  <si>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</si>
  <si>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</si>
  <si>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</si>
  <si>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</si>
  <si>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</si>
  <si>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</si>
  <si>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</si>
  <si>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</si>
  <si>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</si>
  <si>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</si>
  <si>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</si>
  <si>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</si>
  <si>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</si>
  <si>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</si>
  <si>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</si>
  <si>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</si>
  <si>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</si>
  <si>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</si>
  <si>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</si>
  <si>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</si>
  <si>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</si>
  <si>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</si>
  <si>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</si>
  <si>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</si>
  <si>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</si>
  <si>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</si>
  <si>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</si>
  <si>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</si>
  <si>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</si>
  <si>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</si>
  <si>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</si>
  <si>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</si>
  <si>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</si>
  <si>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</si>
  <si>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</si>
  <si>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</si>
  <si>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</si>
  <si>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</si>
  <si>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</si>
  <si>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</si>
  <si>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</si>
  <si>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</si>
  <si>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</si>
  <si>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</si>
  <si>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</si>
  <si>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</si>
  <si>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</si>
  <si>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</si>
  <si>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</si>
  <si>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</si>
  <si>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</si>
  <si>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</si>
  <si>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</si>
  <si>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</si>
  <si>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</si>
  <si>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</si>
  <si>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</si>
  <si>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</si>
  <si>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</si>
  <si>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</si>
  <si>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</si>
  <si>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</si>
  <si>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</si>
  <si>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</si>
  <si>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</si>
  <si>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</si>
  <si>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</si>
  <si>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</si>
  <si>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</si>
  <si>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</si>
  <si>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</si>
  <si>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</si>
  <si>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</si>
  <si>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</si>
  <si>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</si>
  <si>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</si>
  <si>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</si>
  <si>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</si>
  <si>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</si>
  <si>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</si>
  <si>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</si>
  <si>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</si>
  <si>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</si>
  <si>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</si>
  <si>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</si>
  <si>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</si>
  <si>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</si>
  <si>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</si>
  <si>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</si>
  <si>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</si>
  <si>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</si>
  <si>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</si>
  <si>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</si>
  <si>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</si>
  <si>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</si>
  <si>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</si>
  <si>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</si>
  <si>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</si>
  <si>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</si>
  <si>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</si>
  <si>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</si>
  <si>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</si>
  <si>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</si>
  <si>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</si>
  <si>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</si>
  <si>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</si>
  <si>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</si>
  <si>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</si>
  <si>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</si>
  <si>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</si>
  <si>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</si>
  <si>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</si>
  <si>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</si>
  <si>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</si>
  <si>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</si>
  <si>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</si>
  <si>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</si>
  <si>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</si>
  <si>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</si>
  <si>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</si>
  <si>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</si>
  <si>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</si>
  <si>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</si>
  <si>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</si>
  <si>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</si>
  <si>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</si>
  <si>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</si>
  <si>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</si>
  <si>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</si>
  <si>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</si>
  <si>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</si>
  <si>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</si>
  <si>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</si>
  <si>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</si>
  <si>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</si>
  <si>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</si>
  <si>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</si>
  <si>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</si>
  <si>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</si>
  <si>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</si>
  <si>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</si>
  <si>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</si>
  <si>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</si>
  <si>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</si>
  <si>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</si>
  <si>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</si>
  <si>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</si>
  <si>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</si>
  <si>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</si>
  <si>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</si>
  <si>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</si>
  <si>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</si>
  <si>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</si>
  <si>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</si>
  <si>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</si>
  <si>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</si>
  <si>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</si>
  <si>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</si>
  <si>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</si>
  <si>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</si>
  <si>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</si>
  <si>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</si>
  <si>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</si>
  <si>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</si>
  <si>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</si>
  <si>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</si>
  <si>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</si>
  <si>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</si>
  <si>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</si>
  <si>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</si>
  <si>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</si>
  <si>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</si>
  <si>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</si>
  <si>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</si>
  <si>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</si>
  <si>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</si>
  <si>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</si>
  <si>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</si>
  <si>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</si>
  <si>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</si>
  <si>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</si>
  <si>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</si>
  <si>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</si>
  <si>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</si>
  <si>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</si>
  <si>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</si>
  <si>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</si>
  <si>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</si>
  <si>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</si>
  <si>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</si>
  <si>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</si>
  <si>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</si>
  <si>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</si>
  <si>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</si>
  <si>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</si>
  <si>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</si>
  <si>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</si>
  <si>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</si>
  <si>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</si>
  <si>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</si>
  <si>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</si>
  <si>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</si>
  <si>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</si>
  <si>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</si>
  <si>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</si>
  <si>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</si>
  <si>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</si>
  <si>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</si>
  <si>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</si>
  <si>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</si>
  <si>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</si>
  <si>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</si>
  <si>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</si>
  <si>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</si>
  <si>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</si>
  <si>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</si>
  <si>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</si>
  <si>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</si>
  <si>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</si>
  <si>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</si>
  <si>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</si>
  <si>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</si>
  <si>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</si>
  <si>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</si>
  <si>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</si>
  <si>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</si>
  <si>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</si>
  <si>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</si>
  <si>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</si>
  <si>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</si>
  <si>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</si>
  <si>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</si>
  <si>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</si>
  <si>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</si>
  <si>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</si>
  <si>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</si>
  <si>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</si>
  <si>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</si>
  <si>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</si>
  <si>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</si>
  <si>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</si>
  <si>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</si>
  <si>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</si>
  <si>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</si>
  <si>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</si>
  <si>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</si>
  <si>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</si>
  <si>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</si>
  <si>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</si>
  <si>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</si>
  <si>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</si>
  <si>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</si>
  <si>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</si>
  <si>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</si>
  <si>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</si>
  <si>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</si>
  <si>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</si>
  <si>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</si>
  <si>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</si>
  <si>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</si>
  <si>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</si>
  <si>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</si>
  <si>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</si>
  <si>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</si>
  <si>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</si>
  <si>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</si>
  <si>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</si>
  <si>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</si>
  <si>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</si>
  <si>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</si>
  <si>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</si>
  <si>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</si>
  <si>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</si>
  <si>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</si>
  <si>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</si>
  <si>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</si>
  <si>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</si>
  <si>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</si>
  <si>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</si>
  <si>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</si>
  <si>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</si>
  <si>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</si>
  <si>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</si>
  <si>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</si>
  <si>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</si>
  <si>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</si>
  <si>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</si>
  <si>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</si>
  <si>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</si>
  <si>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</si>
  <si>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</si>
  <si>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</si>
  <si>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</si>
  <si>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</si>
  <si>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</si>
  <si>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</si>
  <si>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</si>
  <si>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</si>
  <si>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</si>
  <si>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</si>
  <si>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</si>
  <si>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</si>
  <si>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</si>
  <si>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</si>
  <si>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</si>
  <si>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</si>
  <si>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</si>
  <si>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</si>
  <si>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</si>
  <si>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</si>
  <si>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</si>
  <si>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</si>
  <si>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</si>
  <si>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</si>
  <si>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</si>
  <si>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</si>
  <si>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</si>
  <si>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</si>
  <si>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</si>
  <si>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</si>
  <si>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</si>
  <si>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</si>
  <si>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</si>
  <si>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</si>
  <si>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</si>
  <si>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</si>
  <si>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</si>
  <si>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</si>
  <si>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</si>
  <si>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</si>
  <si>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</si>
  <si>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</si>
  <si>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</si>
  <si>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</si>
  <si>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</si>
  <si>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</si>
  <si>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</si>
  <si>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</si>
  <si>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</si>
  <si>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</si>
  <si>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</si>
  <si>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</si>
  <si>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</si>
  <si>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</si>
  <si>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</si>
  <si>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</si>
  <si>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</si>
  <si>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</si>
  <si>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</si>
  <si>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</si>
  <si>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</si>
  <si>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</si>
  <si>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</si>
  <si>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</si>
  <si>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</si>
  <si>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</si>
  <si>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</si>
  <si>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</si>
  <si>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</si>
  <si>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</si>
  <si>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</si>
  <si>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</si>
  <si>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</si>
  <si>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</si>
  <si>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</si>
  <si>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</si>
  <si>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</si>
  <si>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</si>
  <si>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</si>
  <si>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</si>
  <si>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</si>
  <si>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</si>
  <si>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</si>
  <si>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</si>
  <si>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</si>
  <si>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</si>
  <si>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</si>
  <si>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</si>
  <si>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</si>
  <si>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</si>
  <si>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</si>
  <si>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</si>
  <si>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</si>
  <si>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</si>
  <si>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</si>
  <si>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</si>
  <si>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</si>
  <si>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</si>
  <si>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</si>
  <si>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</si>
  <si>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</si>
  <si>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</si>
  <si>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</si>
  <si>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</si>
  <si>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</si>
  <si>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</si>
  <si>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</si>
  <si>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</si>
  <si>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</si>
  <si>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</si>
  <si>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</si>
  <si>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</si>
  <si>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</si>
  <si>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</si>
  <si>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</si>
  <si>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</si>
  <si>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</si>
  <si>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</si>
  <si>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</si>
  <si>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</si>
  <si>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</si>
  <si>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</si>
  <si>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</si>
  <si>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</si>
  <si>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</si>
  <si>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</si>
  <si>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</si>
  <si>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</si>
  <si>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</si>
  <si>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</si>
  <si>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</si>
  <si>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</si>
  <si>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</si>
  <si>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</si>
  <si>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</si>
  <si>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</si>
  <si>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</si>
  <si>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</si>
  <si>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</si>
  <si>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</si>
  <si>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</si>
  <si>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</si>
  <si>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</si>
  <si>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</si>
  <si>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</si>
  <si>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</si>
  <si>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</si>
  <si>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</si>
  <si>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</si>
  <si>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</si>
  <si>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</si>
  <si>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</si>
  <si>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</si>
  <si>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</si>
  <si>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</si>
  <si>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</si>
  <si>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</si>
  <si>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</si>
  <si>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</si>
  <si>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</si>
  <si>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</si>
  <si>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</si>
  <si>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</si>
  <si>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</si>
  <si>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</si>
  <si>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</si>
  <si>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</si>
  <si>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</si>
  <si>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</si>
  <si>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</si>
  <si>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</si>
  <si>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</si>
  <si>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</si>
  <si>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</si>
  <si>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</si>
  <si>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</si>
  <si>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</si>
  <si>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</si>
  <si>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</si>
  <si>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</si>
  <si>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</si>
  <si>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</si>
  <si>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</si>
  <si>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</si>
  <si>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</si>
  <si>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</si>
  <si>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</si>
  <si>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</si>
  <si>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</si>
  <si>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</si>
  <si>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</si>
  <si>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</si>
  <si>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</si>
  <si>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</si>
  <si>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</si>
  <si>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</si>
  <si>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</si>
  <si>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</si>
  <si>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</si>
  <si>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</si>
  <si>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</si>
  <si>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</si>
  <si>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</si>
  <si>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</si>
  <si>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</si>
  <si>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</si>
  <si>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</si>
  <si>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</si>
  <si>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</si>
  <si>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</si>
  <si>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</si>
  <si>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</si>
  <si>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</si>
  <si>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</si>
  <si>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</si>
  <si>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</si>
  <si>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</si>
  <si>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</si>
  <si>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</si>
  <si>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</si>
  <si>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</si>
  <si>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</si>
  <si>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</si>
  <si>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</si>
  <si>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</si>
  <si>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</si>
  <si>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</si>
  <si>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</si>
  <si>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</si>
  <si>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</si>
  <si>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</si>
  <si>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</si>
  <si>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</si>
  <si>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</si>
  <si>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</si>
  <si>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</si>
  <si>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</si>
  <si>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</si>
  <si>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</si>
  <si>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</si>
  <si>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</si>
  <si>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</si>
  <si>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</si>
  <si>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</si>
  <si>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</si>
  <si>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</si>
  <si>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</si>
  <si>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</si>
  <si>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</si>
  <si>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</si>
  <si>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</si>
  <si>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</si>
  <si>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</si>
  <si>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</si>
  <si>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</si>
  <si>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</si>
  <si>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</si>
  <si>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</si>
  <si>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</si>
  <si>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</si>
  <si>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</si>
  <si>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</si>
  <si>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</si>
  <si>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</si>
  <si>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</si>
  <si>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</si>
  <si>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</si>
  <si>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</si>
  <si>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</si>
  <si>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</si>
  <si>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</si>
  <si>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</si>
  <si>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</si>
  <si>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</si>
  <si>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</si>
  <si>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</si>
  <si>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</si>
  <si>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</si>
  <si>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</si>
  <si>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</si>
  <si>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</si>
  <si>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</si>
  <si>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</si>
  <si>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</si>
  <si>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</si>
  <si>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</si>
  <si>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</si>
  <si>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</si>
  <si>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</si>
  <si>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</si>
  <si>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</si>
  <si>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</si>
  <si>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</si>
  <si>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</si>
  <si>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</si>
  <si>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</si>
  <si>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</si>
  <si>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</si>
  <si>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</si>
  <si>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</si>
  <si>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</si>
  <si>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</si>
  <si>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</si>
  <si>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</si>
  <si>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</si>
  <si>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</si>
  <si>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</si>
  <si>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</si>
  <si>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</si>
  <si>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</si>
  <si>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</si>
  <si>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</si>
  <si>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</si>
  <si>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</si>
  <si>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</si>
  <si>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</si>
  <si>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</si>
  <si>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</si>
  <si>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</si>
  <si>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</si>
  <si>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</si>
  <si>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</si>
  <si>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</si>
  <si>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</si>
  <si>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</si>
  <si>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</si>
  <si>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</si>
  <si>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</si>
  <si>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</si>
  <si>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</si>
  <si>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</si>
  <si>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</si>
  <si>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</si>
  <si>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</si>
  <si>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</si>
  <si>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</si>
  <si>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</si>
  <si>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</si>
  <si>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</si>
  <si>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</si>
  <si>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</si>
  <si>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</si>
  <si>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</si>
  <si>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</si>
  <si>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</si>
  <si>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</si>
  <si>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</si>
  <si>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</si>
  <si>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</si>
  <si>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</si>
  <si>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</si>
  <si>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</si>
  <si>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</si>
  <si>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</si>
  <si>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</si>
  <si>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</si>
  <si>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</si>
  <si>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</si>
  <si>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</si>
  <si>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</si>
  <si>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</si>
  <si>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</si>
  <si>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</si>
  <si>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</si>
  <si>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</si>
  <si>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</si>
  <si>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</si>
  <si>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</si>
  <si>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</si>
  <si>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</si>
  <si>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</si>
  <si>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</si>
  <si>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</si>
  <si>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</si>
  <si>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</si>
  <si>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</si>
  <si>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</si>
  <si>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</si>
  <si>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</si>
  <si>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</si>
  <si>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</si>
  <si>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</si>
  <si>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</si>
  <si>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</si>
  <si>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</si>
  <si>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</si>
  <si>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</si>
  <si>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</si>
  <si>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</si>
  <si>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</si>
  <si>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</si>
  <si>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</si>
  <si>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</si>
  <si>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</si>
  <si>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</si>
  <si>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</si>
  <si>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</si>
  <si>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</si>
  <si>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</si>
  <si>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</si>
  <si>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</si>
  <si>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</si>
  <si>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</si>
  <si>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</si>
  <si>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</si>
  <si>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</si>
  <si>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</si>
  <si>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</si>
  <si>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</si>
  <si>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</si>
  <si>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</si>
  <si>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</si>
  <si>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</si>
  <si>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</si>
  <si>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</si>
  <si>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</si>
  <si>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</si>
  <si>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</si>
  <si>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</si>
  <si>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</si>
  <si>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</si>
  <si>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</si>
  <si>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</si>
  <si>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</si>
  <si>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</si>
  <si>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</si>
  <si>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</si>
  <si>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</si>
  <si>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</si>
  <si>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</si>
  <si>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</si>
  <si>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</si>
  <si>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</si>
  <si>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</si>
  <si>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</si>
  <si>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</si>
  <si>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</si>
  <si>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</si>
  <si>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</si>
  <si>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</si>
  <si>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</si>
  <si>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</si>
  <si>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</si>
  <si>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</si>
  <si>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</si>
  <si>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</si>
  <si>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</si>
  <si>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</si>
  <si>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</si>
  <si>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</si>
  <si>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</si>
  <si>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</si>
  <si>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</si>
  <si>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</si>
  <si>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</si>
  <si>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</si>
  <si>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</si>
  <si>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</si>
  <si>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</si>
  <si>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</si>
  <si>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</si>
  <si>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</si>
  <si>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</si>
  <si>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</si>
  <si>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</si>
  <si>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</si>
  <si>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</si>
  <si>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</si>
  <si>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</si>
  <si>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</si>
  <si>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</si>
  <si>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</si>
  <si>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</si>
  <si>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</si>
  <si>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</si>
  <si>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</si>
  <si>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</si>
  <si>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</si>
  <si>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</si>
  <si>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</si>
  <si>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</si>
  <si>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</si>
  <si>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</si>
  <si>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</si>
  <si>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</si>
  <si>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</si>
  <si>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</si>
  <si>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</si>
  <si>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</si>
  <si>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</si>
  <si>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</si>
  <si>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</si>
  <si>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</si>
  <si>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</si>
  <si>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</si>
  <si>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</si>
  <si>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</si>
  <si>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</si>
  <si>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</si>
  <si>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</si>
  <si>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</si>
  <si>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</si>
  <si>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</si>
  <si>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</si>
  <si>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</si>
  <si>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</si>
  <si>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</si>
  <si>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</si>
  <si>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</si>
  <si>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</si>
  <si>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</si>
  <si>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</si>
  <si>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</si>
  <si>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</si>
  <si>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</si>
  <si>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</si>
  <si>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</si>
  <si>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</si>
  <si>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</si>
  <si>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</si>
  <si>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</si>
  <si>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</si>
  <si>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</si>
  <si>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</si>
  <si>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</si>
  <si>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</si>
  <si>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</si>
  <si>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</si>
  <si>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</si>
  <si>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</si>
  <si>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</si>
  <si>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</si>
  <si>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</si>
  <si>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</si>
  <si>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</si>
  <si>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</si>
  <si>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</si>
  <si>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</si>
  <si>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</si>
  <si>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</si>
  <si>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</si>
  <si>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</si>
  <si>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</si>
  <si>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</si>
  <si>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</si>
  <si>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</si>
  <si>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</si>
  <si>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</si>
  <si>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</si>
  <si>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</si>
  <si>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</si>
  <si>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</si>
  <si>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</si>
  <si>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</si>
  <si>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</si>
  <si>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</si>
  <si>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</si>
  <si>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</si>
  <si>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</si>
  <si>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</si>
  <si>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</si>
  <si>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</si>
  <si>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</si>
  <si>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</si>
  <si>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</si>
  <si>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</si>
  <si>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</si>
  <si>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</si>
  <si>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</si>
  <si>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</si>
  <si>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</si>
  <si>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</si>
  <si>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</si>
  <si>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</si>
  <si>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</si>
  <si>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</si>
  <si>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</si>
  <si>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</si>
  <si>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</si>
  <si>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</si>
  <si>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</si>
  <si>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</si>
  <si>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</si>
  <si>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</si>
  <si>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</si>
  <si>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</si>
  <si>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</si>
  <si>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</si>
  <si>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</si>
  <si>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</si>
  <si>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</si>
  <si>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</si>
  <si>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</si>
  <si>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</si>
  <si>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</si>
  <si>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</si>
  <si>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</si>
  <si>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</si>
  <si>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</si>
  <si>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</si>
  <si>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</si>
  <si>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</si>
  <si>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</si>
  <si>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</si>
  <si>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</si>
  <si>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</si>
  <si>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</si>
  <si>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</si>
  <si>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</si>
  <si>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</si>
  <si>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</si>
  <si>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</si>
  <si>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</si>
  <si>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</si>
  <si>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</si>
  <si>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</si>
  <si>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</si>
  <si>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</si>
  <si>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</si>
  <si>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</si>
  <si>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</si>
  <si>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</si>
  <si>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</si>
  <si>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</si>
  <si>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</si>
  <si>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</si>
  <si>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</si>
  <si>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</si>
  <si>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</si>
  <si>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</si>
  <si>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</si>
  <si>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</si>
  <si>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</si>
  <si>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</si>
  <si>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</si>
  <si>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</si>
  <si>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</si>
  <si>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</si>
  <si>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</si>
  <si>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</si>
  <si>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</si>
  <si>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</si>
  <si>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</si>
  <si>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</si>
  <si>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</si>
  <si>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</si>
  <si>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</si>
  <si>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</si>
  <si>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</si>
  <si>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</si>
  <si>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</si>
  <si>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</si>
  <si>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</si>
  <si>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</si>
  <si>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</si>
  <si>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</si>
  <si>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</si>
  <si>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</si>
  <si>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</si>
  <si>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</si>
  <si>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</si>
  <si>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</si>
  <si>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</si>
  <si>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</si>
  <si>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</si>
  <si>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</si>
  <si>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</si>
  <si>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</si>
  <si>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</si>
  <si>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</si>
  <si>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</si>
  <si>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</si>
  <si>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</si>
  <si>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</si>
  <si>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</si>
  <si>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</si>
  <si>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</si>
  <si>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</si>
  <si>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</si>
  <si>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</si>
  <si>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</si>
  <si>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</si>
  <si>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</si>
  <si>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</si>
  <si>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</si>
  <si>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</si>
  <si>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</si>
  <si>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</si>
  <si>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</si>
  <si>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</si>
  <si>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</si>
  <si>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</si>
  <si>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</si>
  <si>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</si>
  <si>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</si>
  <si>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</si>
  <si>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</si>
  <si>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</si>
  <si>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</si>
  <si>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</si>
  <si>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</si>
  <si>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</si>
  <si>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</si>
  <si>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</si>
  <si>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</si>
  <si>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</si>
  <si>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</si>
  <si>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</si>
  <si>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</si>
  <si>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</si>
  <si>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</si>
  <si>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</si>
  <si>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</si>
  <si>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</si>
  <si>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</si>
  <si>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</si>
  <si>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</si>
  <si>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</si>
  <si>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</si>
  <si>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</si>
  <si>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</si>
  <si>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</si>
  <si>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</si>
  <si>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</si>
  <si>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</si>
  <si>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</si>
  <si>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</si>
  <si>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</si>
  <si>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</si>
  <si>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</si>
  <si>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</si>
  <si>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</si>
  <si>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</si>
  <si>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</si>
  <si>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</si>
  <si>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</si>
  <si>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</si>
  <si>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</si>
  <si>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</si>
  <si>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</si>
  <si>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</si>
  <si>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</si>
  <si>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</si>
  <si>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</si>
  <si>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</si>
  <si>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</si>
  <si>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</si>
  <si>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</si>
  <si>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</si>
  <si>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</si>
  <si>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</si>
  <si>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</si>
  <si>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</si>
  <si>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</si>
  <si>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</si>
  <si>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</si>
  <si>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</si>
  <si>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</si>
  <si>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</si>
  <si>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</si>
  <si>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</si>
  <si>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</si>
  <si>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</si>
  <si>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</si>
  <si>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</si>
  <si>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</si>
  <si>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</si>
  <si>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</si>
  <si>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</si>
  <si>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</si>
  <si>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</si>
  <si>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</si>
  <si>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</si>
  <si>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</si>
  <si>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</si>
  <si>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</si>
  <si>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</si>
  <si>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</si>
  <si>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</si>
  <si>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</si>
  <si>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</si>
  <si>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</si>
  <si>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</si>
  <si>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</si>
  <si>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</si>
  <si>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</si>
  <si>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</si>
  <si>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</si>
  <si>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</si>
  <si>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</si>
  <si>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</si>
  <si>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</si>
  <si>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</si>
  <si>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</si>
  <si>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</si>
  <si>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</si>
  <si>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</si>
  <si>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</si>
  <si>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</si>
  <si>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</si>
  <si>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</si>
  <si>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</si>
  <si>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</si>
  <si>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</si>
  <si>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</si>
  <si>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</si>
  <si>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</si>
  <si>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</si>
  <si>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</si>
  <si>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</si>
  <si>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</si>
  <si>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</si>
  <si>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</si>
  <si>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</si>
  <si>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</si>
  <si>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</si>
  <si>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</si>
  <si>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</si>
  <si>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</si>
  <si>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</si>
  <si>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</si>
  <si>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</si>
  <si>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</si>
  <si>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</si>
  <si>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</si>
  <si>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</si>
  <si>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</si>
  <si>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</si>
  <si>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</si>
  <si>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</si>
  <si>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</si>
  <si>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</si>
  <si>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</si>
  <si>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</si>
  <si>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</si>
  <si>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</si>
  <si>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</si>
  <si>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</si>
  <si>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</si>
  <si>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</si>
  <si>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</si>
  <si>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</si>
  <si>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</si>
  <si>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</si>
  <si>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</si>
  <si>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</si>
  <si>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</si>
  <si>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</si>
  <si>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</si>
  <si>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</si>
  <si>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</si>
  <si>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</si>
  <si>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</si>
  <si>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</si>
  <si>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</si>
  <si>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</si>
  <si>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</si>
  <si>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</si>
  <si>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</si>
  <si>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</si>
  <si>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</si>
  <si>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</si>
  <si>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</si>
  <si>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</si>
  <si>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</si>
  <si>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</si>
  <si>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</si>
  <si>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</si>
  <si>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</si>
  <si>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</si>
  <si>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</si>
  <si>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</si>
  <si>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</si>
  <si>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</si>
  <si>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</si>
  <si>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</si>
  <si>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</si>
  <si>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</si>
  <si>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</si>
  <si>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</si>
  <si>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</si>
  <si>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</si>
  <si>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</si>
  <si>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</si>
  <si>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</si>
  <si>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</si>
  <si>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</si>
  <si>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</si>
  <si>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</si>
  <si>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</si>
  <si>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</si>
  <si>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</si>
  <si>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</si>
  <si>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</si>
  <si>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</si>
  <si>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</si>
  <si>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</si>
  <si>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</si>
  <si>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</si>
  <si>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</si>
  <si>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</si>
  <si>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</si>
  <si>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</si>
  <si>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</si>
  <si>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</si>
  <si>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</si>
  <si>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</si>
  <si>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</si>
  <si>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</si>
  <si>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</si>
  <si>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</si>
  <si>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</si>
  <si>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</si>
  <si>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</si>
  <si>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</si>
  <si>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</si>
  <si>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</si>
  <si>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</si>
  <si>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</si>
  <si>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</si>
  <si>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</si>
  <si>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</si>
  <si>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</si>
  <si>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</si>
  <si>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</si>
  <si>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</si>
  <si>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</si>
  <si>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</si>
  <si>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</si>
  <si>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</si>
  <si>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</si>
  <si>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</si>
  <si>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</si>
  <si>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</si>
  <si>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</si>
  <si>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</si>
  <si>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</si>
  <si>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</si>
  <si>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</si>
  <si>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</si>
  <si>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</si>
  <si>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</si>
  <si>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</si>
  <si>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</si>
  <si>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</si>
  <si>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</si>
  <si>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</si>
  <si>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</si>
  <si>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</si>
  <si>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</si>
  <si>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</si>
  <si>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</si>
  <si>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</si>
  <si>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</si>
  <si>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</si>
  <si>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</si>
  <si>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</si>
  <si>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</si>
  <si>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</si>
  <si>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</si>
  <si>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</si>
  <si>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</si>
  <si>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</si>
  <si>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</si>
  <si>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</si>
  <si>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</si>
  <si>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</si>
  <si>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</si>
  <si>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</si>
  <si>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</si>
  <si>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</si>
  <si>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</si>
  <si>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</si>
  <si>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</si>
  <si>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</si>
  <si>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</si>
  <si>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</si>
  <si>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</si>
  <si>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</si>
  <si>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</si>
  <si>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</si>
  <si>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</si>
  <si>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</si>
  <si>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</si>
  <si>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</si>
  <si>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</si>
  <si>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</si>
  <si>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</si>
  <si>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</si>
  <si>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</si>
  <si>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</si>
  <si>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</si>
  <si>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</si>
  <si>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</si>
  <si>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</si>
  <si>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</si>
  <si>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</si>
  <si>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</si>
  <si>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</si>
  <si>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</si>
  <si>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</si>
  <si>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</si>
  <si>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</si>
  <si>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</si>
  <si>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</si>
  <si>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</si>
  <si>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</si>
  <si>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</si>
  <si>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</si>
  <si>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</si>
  <si>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</si>
  <si>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</si>
  <si>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</si>
  <si>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</si>
  <si>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</si>
  <si>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</si>
  <si>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</si>
  <si>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</si>
  <si>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</si>
  <si>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</si>
  <si>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</si>
  <si>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</si>
  <si>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</si>
  <si>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</si>
  <si>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</si>
  <si>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</si>
  <si>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</si>
  <si>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</si>
  <si>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</si>
  <si>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</si>
  <si>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</si>
  <si>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</si>
  <si>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</si>
  <si>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</si>
  <si>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</si>
  <si>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</si>
  <si>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</si>
  <si>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</si>
  <si>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</si>
  <si>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</si>
  <si>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</si>
  <si>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</si>
  <si>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</si>
  <si>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</si>
  <si>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</si>
  <si>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</si>
  <si>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</si>
  <si>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</si>
  <si>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</si>
  <si>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</si>
  <si>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</si>
  <si>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</si>
  <si>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</si>
  <si>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</si>
  <si>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</si>
  <si>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</si>
  <si>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</si>
  <si>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</si>
  <si>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</si>
  <si>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</si>
  <si>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</si>
  <si>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</si>
  <si>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</si>
  <si>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</si>
  <si>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</si>
  <si>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</si>
  <si>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</si>
  <si>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</si>
  <si>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</si>
  <si>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</si>
  <si>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</si>
  <si>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</si>
  <si>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</si>
  <si>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</si>
  <si>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</si>
  <si>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</si>
  <si>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</si>
  <si>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</si>
  <si>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</si>
  <si>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</si>
  <si>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</si>
  <si>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</si>
  <si>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</si>
  <si>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</si>
  <si>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</si>
  <si>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</si>
  <si>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</si>
  <si>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</si>
  <si>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</si>
  <si>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</si>
  <si>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</si>
  <si>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</si>
  <si>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</si>
  <si>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</si>
  <si>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</si>
  <si>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</si>
  <si>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</si>
  <si>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</si>
  <si>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</si>
  <si>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</si>
  <si>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</si>
  <si>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</si>
  <si>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</si>
  <si>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</si>
  <si>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</si>
  <si>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</si>
  <si>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</si>
  <si>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</si>
  <si>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</si>
  <si>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</si>
  <si>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</si>
  <si>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</si>
  <si>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</si>
  <si>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</si>
  <si>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</si>
  <si>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</si>
  <si>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</si>
  <si>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</si>
  <si>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</si>
  <si>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</si>
  <si>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</si>
  <si>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</si>
  <si>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</si>
  <si>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</si>
  <si>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</si>
  <si>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</si>
  <si>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</si>
  <si>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</si>
  <si>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</si>
  <si>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</si>
  <si>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</si>
  <si>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</si>
  <si>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</si>
  <si>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</si>
  <si>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</si>
  <si>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</si>
  <si>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</si>
  <si>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</si>
  <si>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</si>
  <si>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</si>
  <si>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</si>
  <si>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</si>
  <si>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</si>
  <si>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</si>
  <si>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</si>
  <si>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</si>
  <si>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</si>
  <si>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</si>
  <si>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</si>
  <si>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</si>
  <si>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</si>
  <si>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</si>
  <si>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</si>
  <si>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</si>
  <si>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</si>
  <si>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</si>
  <si>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</si>
  <si>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</si>
  <si>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</si>
  <si>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</si>
  <si>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</si>
  <si>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</si>
  <si>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</si>
  <si>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</si>
  <si>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</si>
  <si>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</si>
  <si>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</si>
  <si>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</si>
  <si>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</si>
  <si>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</si>
  <si>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</si>
  <si>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</si>
  <si>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</si>
  <si>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</si>
  <si>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</si>
  <si>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</si>
  <si>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</si>
  <si>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</si>
  <si>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</si>
  <si>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</si>
  <si>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</si>
  <si>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</si>
  <si>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</si>
  <si>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</si>
  <si>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</si>
  <si>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</si>
  <si>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</si>
  <si>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</si>
  <si>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</si>
  <si>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</si>
  <si>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</si>
  <si>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</si>
  <si>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</si>
  <si>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</si>
  <si>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</si>
  <si>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</si>
  <si>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</si>
  <si>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</si>
  <si>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</si>
  <si>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</si>
  <si>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</si>
  <si>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</si>
  <si>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</si>
  <si>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</si>
  <si>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</si>
  <si>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</si>
  <si>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</si>
  <si>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</si>
  <si>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</si>
  <si>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</si>
  <si>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</si>
  <si>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</si>
  <si>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</si>
  <si>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</si>
  <si>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</si>
  <si>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</si>
  <si>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</si>
  <si>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</si>
  <si>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</si>
  <si>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</si>
  <si>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</si>
  <si>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</si>
  <si>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</si>
  <si>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</si>
  <si>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</si>
  <si>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</si>
  <si>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</si>
  <si>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</si>
  <si>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</si>
  <si>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</si>
  <si>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</si>
  <si>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</si>
  <si>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</si>
  <si>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</si>
  <si>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</si>
  <si>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</si>
  <si>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</si>
  <si>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</si>
  <si>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</si>
  <si>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</si>
  <si>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</si>
  <si>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</si>
  <si>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</si>
  <si>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</si>
  <si>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</si>
  <si>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</si>
  <si>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</si>
  <si>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</si>
  <si>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</si>
  <si>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</si>
  <si>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</si>
  <si>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</si>
  <si>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</si>
  <si>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</si>
  <si>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</si>
  <si>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</si>
  <si>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</si>
  <si>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</si>
  <si>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</si>
  <si>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</si>
  <si>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</si>
  <si>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</si>
  <si>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</si>
  <si>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</si>
  <si>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</si>
  <si>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</si>
  <si>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</si>
  <si>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</si>
  <si>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</si>
  <si>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</si>
  <si>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</si>
  <si>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</si>
  <si>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</si>
  <si>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</si>
  <si>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</si>
  <si>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</si>
  <si>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</si>
  <si>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</si>
  <si>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</si>
  <si>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</si>
  <si>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</si>
  <si>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</si>
  <si>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</si>
  <si>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</si>
  <si>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</si>
  <si>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</si>
  <si>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</si>
  <si>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</si>
  <si>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</si>
  <si>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</si>
  <si>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</si>
  <si>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</si>
  <si>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</si>
  <si>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</si>
  <si>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</si>
  <si>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</si>
  <si>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</si>
  <si>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</si>
  <si>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</si>
  <si>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</si>
  <si>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</si>
  <si>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</si>
  <si>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</si>
  <si>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</si>
  <si>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</si>
  <si>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</si>
  <si>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</si>
  <si>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</si>
  <si>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</si>
  <si>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</si>
  <si>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</si>
  <si>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</si>
  <si>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</si>
  <si>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</si>
  <si>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</si>
  <si>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</si>
  <si>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</si>
  <si>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</si>
  <si>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</si>
  <si>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</si>
  <si>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</si>
  <si>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</si>
  <si>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</si>
  <si>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</si>
  <si>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</si>
  <si>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</si>
  <si>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</si>
  <si>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</si>
  <si>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</si>
  <si>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</si>
  <si>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</si>
  <si>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</si>
  <si>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</si>
  <si>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</si>
  <si>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</si>
  <si>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</si>
  <si>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</si>
  <si>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</si>
  <si>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</si>
  <si>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</si>
  <si>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</si>
  <si>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</si>
  <si>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</si>
  <si>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</si>
  <si>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</si>
  <si>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</si>
  <si>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</si>
  <si>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</si>
  <si>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</si>
  <si>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</si>
  <si>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</si>
  <si>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</si>
  <si>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</si>
  <si>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</si>
  <si>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</si>
  <si>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</si>
  <si>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</si>
  <si>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</si>
  <si>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</si>
  <si>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</si>
  <si>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</si>
  <si>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</si>
  <si>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</si>
  <si>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</si>
  <si>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</si>
  <si>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</si>
  <si>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</si>
  <si>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</si>
  <si>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</si>
  <si>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</si>
  <si>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</si>
  <si>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</si>
  <si>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</si>
  <si>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</si>
  <si>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</si>
  <si>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</si>
  <si>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</si>
  <si>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</si>
  <si>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</si>
  <si>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</si>
  <si>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</si>
  <si>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</si>
  <si>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</si>
  <si>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</si>
  <si>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</si>
  <si>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</si>
  <si>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</si>
  <si>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</si>
  <si>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</si>
  <si>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</si>
  <si>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</si>
  <si>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</si>
  <si>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</si>
  <si>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</si>
  <si>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</si>
  <si>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</si>
  <si>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</si>
  <si>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</si>
  <si>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</si>
  <si>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</si>
  <si>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</si>
  <si>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</si>
  <si>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</si>
  <si>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</si>
  <si>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</si>
  <si>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</si>
  <si>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</si>
  <si>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</si>
  <si>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</si>
  <si>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</si>
  <si>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</si>
  <si>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</si>
  <si>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</si>
  <si>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</si>
  <si>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</si>
  <si>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</si>
  <si>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</si>
  <si>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</si>
  <si>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</si>
  <si>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</si>
  <si>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</si>
  <si>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</si>
  <si>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</si>
  <si>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</si>
  <si>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</si>
  <si>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</si>
  <si>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</si>
  <si>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</si>
  <si>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</si>
  <si>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</si>
  <si>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</si>
  <si>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</si>
  <si>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</si>
  <si>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</si>
  <si>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</si>
  <si>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</si>
  <si>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</si>
  <si>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</si>
  <si>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</si>
  <si>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</si>
  <si>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</si>
  <si>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</si>
  <si>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</si>
  <si>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</si>
  <si>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</si>
  <si>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</si>
  <si>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</si>
  <si>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</si>
  <si>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</si>
  <si>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</si>
  <si>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</si>
  <si>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</si>
  <si>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</si>
  <si>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</si>
  <si>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</si>
  <si>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</si>
  <si>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</si>
  <si>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</si>
  <si>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</si>
  <si>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</si>
  <si>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</si>
  <si>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</si>
  <si>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</si>
  <si>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</si>
  <si>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</si>
  <si>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</si>
  <si>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</si>
  <si>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</si>
  <si>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</si>
  <si>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</si>
  <si>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</si>
  <si>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</si>
  <si>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</si>
  <si>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</si>
  <si>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</si>
  <si>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</si>
  <si>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</si>
  <si>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</si>
  <si>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</si>
  <si>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</si>
  <si>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</si>
  <si>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</si>
  <si>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</si>
  <si>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</si>
  <si>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</si>
  <si>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</si>
  <si>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</si>
  <si>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</si>
  <si>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</si>
  <si>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</si>
  <si>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</si>
  <si>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</si>
  <si>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</si>
  <si>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</si>
  <si>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</si>
  <si>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</si>
  <si>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</si>
  <si>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</si>
  <si>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</si>
  <si>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</si>
  <si>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</si>
  <si>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</si>
  <si>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</si>
  <si>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</si>
  <si>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</si>
  <si>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</si>
  <si>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</si>
  <si>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</si>
  <si>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</si>
  <si>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</si>
  <si>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</si>
  <si>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</si>
  <si>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</si>
  <si>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</si>
  <si>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</si>
  <si>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</si>
  <si>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</si>
  <si>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</si>
  <si>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</si>
  <si>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</si>
  <si>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</si>
  <si>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</si>
  <si>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</si>
  <si>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</si>
  <si>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</si>
  <si>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</si>
  <si>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</si>
  <si>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</si>
  <si>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</si>
  <si>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</si>
  <si>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</si>
  <si>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</si>
  <si>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</si>
  <si>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</si>
  <si>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</si>
  <si>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</si>
  <si>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</si>
  <si>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</si>
  <si>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</si>
  <si>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</si>
  <si>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</si>
  <si>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</si>
  <si>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</si>
  <si>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</si>
  <si>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</si>
  <si>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</si>
  <si>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</si>
  <si>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</si>
  <si>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</si>
  <si>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</si>
  <si>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</si>
  <si>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</si>
  <si>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</si>
  <si>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</si>
  <si>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</si>
  <si>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</si>
  <si>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</si>
  <si>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</si>
  <si>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</si>
  <si>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</si>
  <si>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</si>
  <si>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</si>
  <si>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</si>
  <si>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</si>
  <si>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</si>
  <si>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</si>
  <si>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</si>
  <si>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</si>
  <si>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</si>
  <si>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</si>
  <si>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</si>
  <si>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</si>
  <si>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</si>
  <si>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</si>
  <si>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</si>
  <si>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</si>
  <si>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</si>
  <si>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</si>
  <si>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</si>
  <si>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</si>
  <si>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</si>
  <si>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</si>
  <si>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</si>
  <si>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</si>
  <si>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</si>
  <si>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</si>
  <si>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</si>
  <si>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</si>
  <si>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</si>
  <si>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</si>
  <si>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</si>
  <si>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</si>
  <si>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</si>
  <si>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</si>
  <si>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</si>
  <si>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</si>
  <si>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</si>
  <si>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</si>
  <si>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</si>
  <si>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</si>
  <si>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</si>
  <si>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</si>
  <si>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</si>
  <si>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</si>
  <si>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</si>
  <si>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</si>
  <si>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</si>
  <si>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</si>
  <si>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</si>
  <si>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</si>
  <si>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</si>
  <si>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</si>
  <si>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</si>
  <si>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</si>
  <si>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</si>
  <si>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</si>
  <si>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</si>
  <si>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</si>
  <si>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</si>
  <si>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</si>
  <si>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</si>
  <si>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</si>
  <si>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</si>
  <si>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</si>
  <si>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</si>
  <si>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</si>
  <si>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</si>
  <si>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</si>
  <si>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</si>
  <si>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</si>
  <si>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</si>
  <si>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</si>
  <si>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</si>
  <si>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</si>
  <si>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</si>
  <si>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</si>
  <si>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</si>
  <si>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</si>
  <si>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</si>
  <si>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</si>
  <si>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</si>
  <si>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</si>
  <si>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</si>
  <si>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</si>
  <si>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</si>
  <si>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</si>
  <si>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</si>
  <si>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</si>
  <si>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</si>
  <si>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</si>
  <si>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</si>
  <si>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</si>
  <si>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</si>
  <si>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</si>
  <si>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</si>
  <si>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</si>
  <si>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</si>
  <si>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</si>
  <si>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</si>
  <si>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</si>
  <si>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</si>
  <si>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</si>
  <si>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</si>
  <si>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</si>
  <si>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</si>
  <si>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</si>
  <si>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</si>
  <si>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</si>
  <si>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</si>
  <si>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</si>
  <si>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</si>
  <si>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</si>
  <si>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</si>
  <si>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</si>
  <si>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</si>
  <si>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</si>
  <si>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</si>
  <si>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</si>
  <si>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</si>
  <si>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</si>
  <si>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</si>
  <si>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</si>
  <si>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</si>
  <si>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</si>
  <si>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</si>
  <si>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</si>
  <si>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</si>
  <si>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</si>
  <si>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</si>
  <si>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</si>
  <si>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</si>
  <si>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</si>
  <si>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</si>
  <si>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</si>
  <si>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</si>
  <si>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</si>
  <si>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</si>
  <si>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</si>
  <si>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</si>
  <si>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</si>
  <si>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</si>
  <si>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</si>
  <si>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</si>
  <si>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</si>
  <si>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</si>
  <si>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</si>
  <si>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</si>
  <si>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</si>
  <si>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</si>
  <si>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</si>
  <si>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</si>
  <si>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</si>
  <si>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</si>
  <si>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</si>
  <si>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</si>
  <si>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</si>
  <si>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</si>
  <si>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</si>
  <si>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</si>
  <si>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</si>
  <si>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</si>
  <si>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</si>
  <si>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</si>
  <si>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</si>
  <si>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</si>
  <si>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</si>
  <si>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</si>
  <si>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</si>
  <si>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</si>
  <si>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</si>
  <si>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</si>
  <si>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</si>
  <si>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</si>
  <si>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</si>
  <si>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</si>
  <si>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</si>
  <si>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</si>
  <si>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</si>
  <si>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</si>
  <si>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</si>
  <si>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</si>
  <si>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</si>
  <si>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</si>
  <si>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</si>
  <si>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</si>
  <si>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</si>
  <si>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</si>
  <si>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</si>
  <si>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</si>
  <si>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</si>
  <si>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</si>
  <si>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</si>
  <si>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</si>
  <si>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</si>
  <si>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</si>
  <si>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</si>
  <si>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</si>
  <si>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</si>
  <si>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</si>
  <si>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</si>
  <si>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</si>
  <si>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</si>
  <si>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</si>
  <si>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</si>
  <si>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</si>
  <si>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</si>
  <si>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</si>
  <si>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</si>
  <si>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</si>
  <si>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</si>
  <si>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</si>
  <si>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</si>
  <si>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</si>
  <si>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</si>
  <si>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</si>
  <si>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</si>
  <si>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</si>
  <si>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</si>
  <si>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</si>
  <si>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</si>
  <si>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</si>
  <si>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</si>
  <si>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</si>
  <si>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</si>
  <si>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</si>
  <si>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</si>
  <si>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</si>
  <si>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</si>
  <si>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</si>
  <si>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</si>
  <si>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</si>
  <si>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</si>
  <si>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</si>
  <si>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</si>
  <si>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</si>
  <si>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</si>
  <si>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</si>
  <si>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</si>
  <si>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</si>
  <si>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</si>
  <si>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</si>
  <si>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</si>
  <si>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</si>
  <si>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</si>
  <si>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</si>
  <si>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</si>
  <si>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</si>
  <si>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</si>
  <si>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</si>
  <si>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</si>
  <si>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</si>
  <si>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</si>
  <si>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</si>
  <si>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</si>
  <si>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</si>
  <si>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</si>
  <si>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</si>
  <si>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</si>
  <si>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</si>
  <si>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</si>
  <si>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</si>
  <si>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</si>
  <si>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</si>
  <si>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</si>
  <si>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</si>
  <si>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</si>
  <si>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</si>
  <si>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</si>
  <si>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</si>
  <si>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</si>
  <si>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</si>
  <si>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</si>
  <si>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</si>
  <si>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</si>
  <si>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</si>
  <si>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</si>
  <si>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</si>
  <si>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</si>
  <si>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</si>
  <si>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</si>
  <si>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</si>
  <si>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</si>
  <si>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</si>
  <si>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</si>
  <si>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</si>
  <si>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</si>
  <si>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</si>
  <si>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</si>
  <si>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</si>
  <si>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</si>
  <si>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</si>
  <si>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</si>
  <si>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</si>
  <si>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</si>
  <si>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</si>
  <si>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</si>
  <si>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</si>
  <si>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</si>
  <si>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</si>
  <si>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</si>
  <si>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</si>
  <si>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</si>
  <si>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</si>
  <si>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</si>
  <si>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</si>
  <si>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</si>
  <si>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</si>
  <si>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</si>
  <si>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</si>
  <si>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</si>
  <si>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</si>
  <si>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</si>
  <si>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</si>
  <si>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</si>
  <si>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</si>
  <si>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</si>
  <si>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</si>
  <si>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</si>
  <si>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</si>
  <si>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</si>
  <si>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</si>
  <si>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</si>
  <si>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</si>
  <si>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</si>
  <si>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</si>
  <si>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</si>
  <si>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</si>
  <si>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</si>
  <si>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</si>
  <si>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</si>
  <si>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</si>
  <si>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</si>
  <si>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</si>
  <si>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</si>
  <si>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</si>
  <si>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</si>
  <si>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</si>
  <si>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</si>
  <si>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</si>
  <si>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</si>
  <si>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</si>
  <si>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</si>
  <si>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</si>
  <si>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</si>
  <si>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</si>
  <si>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</si>
  <si>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</si>
  <si>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</si>
  <si>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</si>
  <si>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</si>
  <si>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</si>
  <si>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</si>
  <si>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</si>
  <si>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</si>
  <si>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</si>
  <si>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</si>
  <si>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</si>
  <si>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</si>
  <si>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</si>
  <si>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</si>
  <si>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</si>
  <si>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</si>
  <si>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</si>
  <si>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</si>
  <si>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</si>
  <si>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</si>
  <si>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</si>
  <si>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</si>
  <si>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</si>
  <si>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</si>
  <si>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</si>
  <si>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</si>
  <si>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</si>
  <si>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</si>
  <si>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</si>
  <si>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</si>
  <si>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</si>
  <si>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</si>
  <si>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</si>
  <si>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</si>
  <si>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</si>
  <si>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</si>
  <si>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</si>
  <si>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</si>
  <si>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</si>
  <si>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</si>
  <si>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</si>
  <si>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</si>
  <si>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</si>
  <si>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</si>
  <si>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</si>
  <si>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</si>
  <si>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</si>
  <si>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</si>
  <si>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</si>
  <si>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</si>
  <si>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</si>
  <si>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</si>
  <si>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</si>
  <si>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</si>
  <si>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</si>
  <si>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</si>
  <si>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</si>
  <si>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</si>
  <si>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</si>
  <si>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</si>
  <si>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</si>
  <si>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</si>
  <si>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</si>
  <si>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</si>
  <si>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</si>
  <si>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</si>
  <si>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</si>
  <si>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</si>
  <si>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</si>
  <si>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</si>
  <si>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</si>
  <si>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</si>
  <si>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</si>
  <si>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</si>
  <si>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</si>
  <si>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</si>
  <si>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</si>
  <si>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</si>
  <si>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</si>
  <si>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</si>
  <si>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</si>
  <si>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</si>
  <si>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</si>
  <si>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</si>
  <si>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</si>
  <si>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</si>
  <si>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</si>
  <si>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</si>
  <si>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</si>
  <si>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</si>
  <si>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</si>
  <si>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</si>
  <si>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</si>
  <si>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</si>
  <si>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</si>
  <si>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</si>
  <si>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</si>
  <si>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</si>
  <si>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</si>
  <si>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</si>
  <si>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</si>
  <si>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</si>
  <si>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</si>
  <si>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</si>
  <si>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</si>
  <si>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</si>
  <si>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</si>
  <si>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</si>
  <si>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</si>
  <si>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</si>
  <si>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</si>
  <si>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</si>
  <si>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</si>
  <si>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</si>
  <si>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</si>
  <si>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</si>
  <si>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</si>
  <si>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</si>
  <si>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</si>
  <si>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</si>
  <si>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</si>
  <si>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</si>
  <si>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</si>
  <si>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</si>
  <si>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</si>
  <si>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</si>
  <si>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</si>
  <si>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</si>
  <si>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</si>
  <si>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</si>
  <si>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</si>
  <si>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</si>
  <si>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</si>
  <si>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</si>
  <si>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</si>
  <si>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</si>
  <si>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</si>
  <si>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</si>
  <si>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</si>
  <si>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</si>
  <si>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</si>
  <si>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</si>
  <si>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</si>
  <si>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</si>
  <si>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</si>
  <si>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</si>
  <si>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</si>
  <si>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</si>
  <si>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</si>
  <si>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</si>
  <si>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</si>
  <si>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</si>
  <si>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</si>
  <si>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</si>
  <si>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</si>
  <si>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</si>
  <si>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</si>
  <si>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</si>
  <si>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</si>
  <si>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</si>
  <si>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</si>
  <si>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</si>
  <si>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</si>
  <si>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</si>
  <si>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</si>
  <si>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</si>
  <si>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</si>
  <si>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</si>
  <si>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</si>
  <si>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</si>
  <si>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</si>
  <si>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</si>
  <si>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</si>
  <si>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</si>
  <si>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</si>
  <si>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</si>
  <si>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</si>
  <si>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</si>
  <si>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</si>
  <si>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</si>
  <si>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</si>
  <si>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</si>
  <si>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</si>
  <si>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</si>
  <si>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</si>
  <si>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</si>
  <si>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</si>
  <si>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</si>
  <si>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</si>
  <si>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</si>
  <si>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</si>
  <si>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</si>
  <si>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</si>
  <si>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</si>
  <si>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</si>
  <si>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</si>
  <si>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</si>
  <si>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</si>
  <si>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</si>
  <si>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</si>
  <si>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</si>
  <si>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</si>
  <si>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</si>
  <si>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</si>
  <si>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</si>
  <si>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</si>
  <si>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</si>
  <si>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</si>
  <si>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</si>
  <si>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</si>
  <si>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</si>
  <si>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</si>
  <si>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</si>
  <si>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</si>
  <si>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</si>
  <si>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</si>
  <si>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</si>
  <si>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</si>
  <si>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</si>
  <si>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</si>
  <si>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</si>
  <si>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</si>
  <si>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</si>
  <si>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</si>
  <si>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</si>
  <si>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</si>
  <si>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</si>
  <si>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</si>
  <si>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</si>
  <si>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</si>
  <si>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</si>
  <si>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</si>
  <si>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</si>
  <si>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</si>
  <si>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</si>
  <si>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</si>
  <si>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</si>
  <si>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</si>
  <si>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</si>
  <si>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</si>
  <si>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</si>
  <si>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</si>
  <si>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</si>
  <si>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</si>
  <si>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</si>
  <si>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</si>
  <si>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</si>
  <si>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</si>
  <si>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</si>
  <si>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</si>
  <si>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</si>
  <si>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</si>
  <si>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</si>
  <si>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</si>
  <si>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</si>
  <si>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</si>
  <si>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</si>
  <si>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</si>
  <si>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</si>
  <si>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</si>
  <si>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</si>
  <si>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</si>
  <si>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</si>
  <si>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</si>
  <si>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</si>
  <si>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</si>
  <si>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</si>
  <si>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</si>
  <si>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</si>
  <si>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</si>
  <si>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</si>
  <si>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</si>
  <si>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</si>
  <si>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</si>
  <si>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</si>
  <si>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</si>
  <si>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</si>
  <si>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</si>
  <si>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</si>
  <si>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</si>
  <si>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</si>
  <si>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</si>
  <si>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</si>
  <si>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</si>
  <si>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</si>
  <si>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</si>
  <si>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</si>
  <si>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</si>
  <si>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</si>
  <si>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</si>
  <si>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</si>
  <si>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</si>
  <si>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</si>
  <si>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</si>
  <si>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</si>
  <si>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</si>
  <si>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</si>
  <si>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</si>
  <si>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</si>
  <si>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</si>
  <si>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</si>
  <si>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</si>
  <si>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</si>
  <si>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</si>
  <si>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</si>
  <si>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</si>
  <si>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</si>
  <si>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</si>
  <si>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</si>
  <si>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</si>
  <si>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</si>
  <si>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</si>
  <si>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</si>
  <si>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</si>
  <si>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</si>
  <si>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</si>
  <si>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</si>
  <si>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</si>
  <si>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</si>
  <si>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</si>
  <si>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</si>
  <si>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</si>
  <si>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</si>
  <si>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</si>
  <si>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</si>
  <si>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</si>
  <si>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</si>
  <si>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</si>
  <si>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</si>
  <si>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</si>
  <si>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</si>
  <si>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</si>
  <si>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</si>
  <si>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</si>
  <si>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</si>
  <si>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</si>
  <si>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</si>
  <si>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</si>
  <si>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</si>
  <si>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</si>
  <si>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</si>
  <si>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</si>
  <si>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</si>
  <si>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</si>
  <si>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</si>
  <si>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</si>
  <si>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</si>
  <si>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</si>
  <si>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</si>
  <si>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</si>
  <si>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</si>
  <si>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</si>
  <si>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</si>
  <si>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</si>
  <si>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</si>
  <si>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</si>
  <si>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</si>
  <si>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</si>
  <si>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</si>
  <si>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</si>
  <si>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</si>
  <si>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</si>
  <si>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</si>
  <si>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</si>
  <si>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</si>
  <si>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</si>
  <si>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</si>
  <si>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</si>
  <si>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</si>
  <si>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</si>
  <si>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</si>
  <si>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</si>
  <si>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</si>
  <si>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</si>
  <si>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</si>
  <si>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</si>
  <si>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</si>
  <si>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</si>
  <si>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</si>
  <si>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</si>
  <si>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</si>
  <si>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</si>
  <si>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</si>
  <si>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</si>
  <si>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</si>
  <si>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</si>
  <si>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</si>
  <si>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</si>
  <si>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</si>
  <si>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</si>
  <si>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</si>
  <si>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</si>
  <si>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</si>
  <si>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</si>
  <si>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</si>
  <si>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</si>
  <si>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</si>
  <si>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</si>
  <si>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</si>
  <si>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</si>
  <si>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</si>
  <si>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</si>
  <si>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</si>
  <si>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</si>
  <si>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</si>
  <si>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</si>
  <si>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</si>
  <si>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</si>
  <si>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</si>
  <si>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</si>
  <si>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</si>
  <si>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</si>
  <si>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</si>
  <si>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</si>
  <si>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</si>
  <si>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</si>
  <si>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</si>
  <si>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</si>
  <si>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</si>
  <si>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</si>
  <si>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</si>
  <si>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</si>
  <si>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</si>
  <si>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</si>
  <si>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</si>
  <si>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</si>
  <si>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</si>
  <si>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</si>
  <si>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</si>
  <si>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</si>
  <si>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</si>
  <si>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</si>
  <si>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</si>
  <si>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</si>
  <si>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</si>
  <si>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</si>
  <si>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</si>
  <si>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</si>
  <si>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</si>
  <si>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</si>
  <si>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</si>
  <si>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</si>
  <si>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</si>
  <si>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</si>
  <si>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</si>
  <si>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</si>
  <si>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</si>
  <si>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</si>
  <si>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</si>
  <si>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</si>
  <si>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</si>
  <si>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</si>
  <si>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</si>
  <si>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</si>
  <si>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</si>
  <si>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</si>
  <si>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</si>
  <si>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</si>
  <si>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</si>
  <si>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</si>
  <si>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</si>
  <si>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</si>
  <si>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</si>
  <si>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</si>
  <si>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</si>
  <si>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</si>
  <si>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</si>
  <si>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</si>
  <si>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</si>
  <si>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</si>
  <si>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</si>
  <si>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</si>
  <si>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</si>
  <si>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</si>
  <si>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</si>
  <si>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</si>
  <si>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</si>
  <si>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</si>
  <si>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</si>
  <si>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</si>
  <si>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</si>
  <si>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</si>
  <si>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</si>
  <si>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</si>
  <si>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</si>
  <si>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</si>
  <si>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</si>
  <si>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</si>
  <si>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</si>
  <si>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</si>
  <si>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</si>
  <si>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</si>
  <si>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</si>
  <si>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</si>
  <si>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</si>
  <si>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</si>
  <si>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</si>
  <si>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</si>
  <si>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</si>
  <si>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</si>
  <si>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</si>
  <si>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</si>
  <si>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</si>
  <si>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</si>
  <si>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</si>
  <si>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</si>
  <si>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</si>
  <si>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</si>
  <si>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</si>
  <si>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</si>
  <si>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</si>
  <si>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</si>
  <si>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</si>
  <si>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</si>
  <si>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</si>
  <si>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</si>
  <si>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</si>
  <si>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</si>
  <si>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</si>
  <si>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</si>
  <si>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</si>
  <si>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</si>
  <si>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</si>
  <si>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</si>
  <si>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</si>
  <si>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</si>
  <si>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</si>
  <si>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</si>
  <si>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</si>
  <si>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</si>
  <si>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</si>
  <si>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</si>
  <si>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</si>
  <si>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</si>
  <si>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</si>
  <si>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</si>
  <si>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</si>
  <si>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</si>
  <si>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</si>
  <si>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</si>
  <si>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</si>
  <si>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</si>
  <si>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</si>
  <si>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</si>
  <si>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</si>
  <si>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</si>
  <si>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</si>
  <si>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</si>
  <si>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</si>
  <si>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</si>
  <si>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</si>
  <si>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</si>
  <si>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</si>
  <si>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</si>
  <si>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</si>
  <si>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</si>
  <si>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</si>
  <si>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</si>
  <si>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</si>
  <si>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</si>
  <si>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</si>
  <si>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</si>
  <si>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</si>
  <si>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</si>
  <si>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</si>
  <si>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</si>
  <si>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</si>
  <si>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</si>
  <si>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</si>
  <si>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</si>
  <si>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</si>
  <si>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</si>
  <si>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</si>
  <si>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</si>
  <si>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</si>
  <si>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</si>
  <si>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</si>
  <si>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</si>
  <si>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</si>
  <si>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</si>
  <si>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</si>
  <si>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</si>
  <si>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</si>
  <si>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</si>
  <si>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</si>
  <si>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</si>
  <si>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</si>
  <si>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</si>
  <si>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</si>
  <si>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</si>
  <si>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</si>
  <si>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</si>
  <si>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</si>
  <si>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</si>
  <si>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</si>
  <si>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</si>
  <si>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</si>
  <si>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</si>
  <si>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</si>
  <si>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</si>
  <si>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</si>
  <si>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</si>
  <si>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</si>
  <si>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</si>
  <si>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</si>
  <si>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</si>
  <si>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</si>
  <si>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</si>
  <si>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</si>
  <si>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</si>
  <si>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</si>
  <si>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</si>
  <si>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</si>
  <si>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</si>
  <si>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</si>
  <si>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</si>
  <si>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</si>
  <si>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</si>
  <si>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</si>
  <si>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</si>
  <si>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</si>
  <si>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</si>
  <si>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</si>
  <si>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</si>
  <si>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</si>
  <si>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</si>
  <si>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</si>
  <si>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</si>
  <si>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</si>
  <si>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</si>
  <si>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</si>
  <si>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</si>
  <si>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</si>
  <si>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</si>
  <si>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</si>
  <si>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</si>
  <si>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</si>
  <si>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</si>
  <si>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</si>
  <si>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</si>
  <si>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</si>
  <si>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</si>
  <si>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</si>
  <si>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</si>
  <si>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</si>
  <si>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</si>
  <si>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</si>
  <si>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</si>
  <si>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</si>
  <si>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</si>
  <si>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</si>
  <si>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</si>
  <si>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</si>
  <si>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</si>
  <si>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</si>
  <si>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</si>
  <si>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</si>
  <si>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</si>
  <si>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</si>
  <si>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</si>
  <si>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</si>
  <si>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</si>
  <si>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</si>
  <si>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</si>
  <si>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</si>
  <si>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</si>
  <si>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</si>
  <si>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</si>
  <si>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</si>
  <si>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</si>
  <si>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</si>
  <si>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</si>
  <si>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</si>
  <si>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</si>
  <si>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</si>
  <si>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</si>
  <si>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</si>
  <si>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</si>
  <si>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</si>
  <si>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</si>
  <si>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</si>
  <si>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</si>
  <si>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</si>
  <si>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</si>
  <si>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</si>
  <si>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</si>
  <si>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</si>
  <si>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</si>
  <si>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</si>
  <si>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</si>
  <si>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</si>
  <si>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</si>
  <si>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</si>
  <si>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</si>
  <si>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</si>
  <si>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</si>
  <si>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</si>
  <si>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</si>
  <si>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</si>
  <si>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</si>
  <si>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</si>
  <si>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</si>
  <si>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</si>
  <si>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</si>
  <si>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</si>
  <si>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</si>
  <si>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</si>
  <si>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</si>
  <si>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</si>
  <si>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</si>
  <si>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</si>
  <si>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</si>
  <si>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</si>
  <si>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</si>
  <si>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</si>
  <si>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</si>
  <si>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</si>
  <si>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</si>
  <si>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</si>
  <si>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</si>
  <si>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</si>
  <si>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</si>
  <si>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</si>
  <si>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</si>
  <si>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</si>
  <si>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</si>
  <si>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</si>
  <si>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</si>
  <si>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</si>
  <si>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</si>
  <si>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</si>
  <si>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</si>
  <si>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</si>
  <si>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</si>
  <si>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</si>
  <si>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</si>
  <si>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</si>
  <si>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</si>
  <si>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</si>
  <si>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</si>
  <si>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</si>
  <si>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</si>
  <si>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</si>
  <si>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</si>
  <si>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</si>
  <si>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</si>
  <si>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</si>
  <si>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</si>
  <si>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</si>
  <si>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</si>
  <si>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</si>
  <si>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</si>
  <si>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</si>
  <si>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</si>
  <si>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</si>
  <si>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</si>
  <si>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</si>
  <si>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</si>
  <si>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</si>
  <si>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</si>
  <si>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</si>
  <si>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</si>
  <si>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</si>
  <si>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</si>
  <si>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</si>
  <si>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</si>
  <si>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</si>
  <si>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</si>
  <si>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</si>
  <si>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</si>
  <si>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</si>
  <si>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</si>
  <si>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</si>
  <si>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</si>
  <si>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</si>
  <si>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</si>
  <si>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</si>
  <si>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</si>
  <si>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</si>
  <si>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</si>
  <si>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</si>
  <si>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</si>
  <si>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</si>
  <si>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</si>
  <si>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</si>
  <si>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</si>
  <si>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</si>
  <si>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</si>
  <si>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</si>
  <si>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</si>
  <si>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</si>
  <si>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</si>
  <si>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</si>
  <si>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</si>
  <si>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</si>
  <si>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</si>
  <si>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</si>
  <si>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</si>
  <si>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</si>
  <si>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</si>
  <si>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</si>
  <si>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</si>
  <si>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</si>
  <si>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</si>
  <si>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</si>
  <si>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</si>
  <si>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</si>
  <si>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</si>
  <si>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</si>
  <si>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</si>
  <si>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</si>
  <si>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</si>
  <si>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</si>
  <si>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</si>
  <si>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</si>
  <si>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</si>
  <si>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</si>
  <si>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</si>
  <si>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</si>
  <si>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</si>
  <si>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</si>
  <si>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</si>
  <si>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</si>
  <si>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</si>
  <si>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</si>
  <si>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</si>
  <si>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</si>
  <si>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</si>
  <si>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</si>
  <si>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</si>
  <si>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</si>
  <si>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</si>
  <si>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</si>
  <si>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</si>
  <si>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</si>
  <si>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</si>
  <si>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</si>
  <si>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</si>
  <si>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</si>
  <si>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</si>
  <si>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</si>
  <si>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</si>
  <si>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</si>
  <si>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</si>
  <si>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</si>
  <si>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</si>
  <si>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</si>
  <si>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</si>
  <si>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</si>
  <si>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</si>
  <si>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</si>
  <si>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</si>
  <si>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</si>
  <si>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</si>
  <si>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</si>
  <si>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</si>
  <si>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</si>
  <si>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</si>
  <si>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</si>
  <si>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</si>
  <si>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</si>
  <si>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</si>
  <si>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</si>
  <si>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</si>
  <si>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</si>
  <si>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</si>
  <si>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</si>
  <si>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</si>
  <si>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</si>
  <si>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</si>
  <si>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</si>
  <si>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</si>
  <si>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</si>
  <si>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</si>
  <si>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</si>
  <si>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</si>
  <si>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</si>
  <si>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</si>
  <si>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</si>
  <si>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</si>
  <si>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</si>
  <si>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</si>
  <si>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</si>
  <si>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</si>
  <si>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</si>
  <si>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</si>
  <si>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</si>
  <si>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</si>
  <si>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</si>
  <si>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</si>
  <si>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</si>
  <si>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</si>
  <si>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</si>
  <si>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</si>
  <si>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</si>
  <si>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</si>
  <si>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</si>
  <si>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</si>
  <si>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</si>
  <si>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</si>
  <si>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</si>
  <si>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</si>
  <si>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</si>
  <si>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</si>
  <si>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</si>
  <si>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</si>
  <si>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</si>
  <si>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</si>
  <si>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</si>
  <si>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</si>
  <si>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</si>
  <si>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</si>
  <si>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</si>
  <si>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</si>
  <si>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</si>
  <si>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</si>
  <si>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</si>
  <si>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</si>
  <si>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</si>
  <si>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</si>
  <si>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</si>
  <si>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</si>
  <si>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</si>
  <si>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</si>
  <si>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</si>
  <si>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</si>
  <si>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</si>
  <si>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</si>
  <si>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</si>
  <si>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</si>
  <si>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</si>
  <si>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</si>
  <si>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</si>
  <si>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</si>
  <si>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</si>
  <si>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</si>
  <si>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</si>
  <si>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</si>
  <si>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</si>
  <si>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</si>
  <si>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</si>
  <si>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</si>
  <si>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</si>
  <si>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</si>
  <si>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</si>
  <si>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</si>
  <si>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</si>
  <si>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</si>
  <si>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</si>
  <si>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</si>
  <si>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</si>
  <si>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</si>
  <si>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</si>
  <si>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</si>
  <si>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</si>
  <si>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</si>
  <si>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</si>
  <si>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</si>
  <si>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</si>
  <si>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</si>
  <si>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</si>
  <si>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</si>
  <si>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</si>
  <si>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</si>
  <si>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</si>
  <si>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</si>
  <si>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</si>
  <si>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</si>
  <si>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</si>
  <si>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</si>
  <si>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</si>
  <si>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</si>
  <si>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</si>
  <si>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</si>
  <si>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</si>
  <si>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</si>
  <si>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</si>
  <si>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</si>
  <si>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</si>
  <si>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</si>
  <si>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</si>
  <si>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</si>
  <si>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</si>
  <si>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</si>
  <si>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</si>
  <si>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</si>
  <si>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</si>
  <si>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</si>
  <si>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</si>
  <si>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</si>
  <si>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</si>
  <si>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</si>
  <si>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</si>
  <si>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</si>
  <si>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</si>
  <si>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</si>
  <si>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</si>
  <si>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</si>
  <si>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</si>
  <si>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</si>
  <si>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</si>
  <si>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</si>
  <si>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</si>
  <si>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</si>
  <si>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</si>
  <si>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</si>
  <si>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</si>
  <si>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</si>
  <si>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</si>
  <si>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</si>
  <si>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</si>
  <si>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</si>
  <si>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</si>
  <si>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</si>
  <si>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</si>
  <si>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</si>
  <si>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</si>
  <si>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</si>
  <si>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</si>
  <si>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</si>
  <si>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</si>
  <si>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</si>
  <si>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</si>
  <si>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</si>
  <si>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</si>
  <si>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</si>
  <si>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</si>
  <si>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</si>
  <si>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</si>
  <si>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</si>
  <si>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</si>
  <si>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</si>
  <si>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</si>
  <si>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</si>
  <si>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</si>
  <si>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</si>
  <si>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</si>
  <si>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</si>
  <si>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</si>
  <si>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</si>
  <si>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</si>
  <si>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</si>
  <si>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</si>
  <si>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</si>
  <si>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</si>
  <si>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</si>
  <si>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</si>
  <si>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</si>
  <si>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</si>
  <si>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</si>
  <si>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</si>
  <si>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</si>
  <si>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</si>
  <si>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</si>
  <si>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</si>
  <si>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</si>
  <si>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</si>
  <si>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</si>
  <si>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</si>
  <si>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</si>
  <si>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</si>
  <si>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</si>
  <si>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</si>
  <si>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</si>
  <si>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</si>
  <si>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</si>
  <si>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</si>
  <si>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</si>
  <si>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</si>
  <si>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</si>
  <si>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</si>
  <si>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</si>
  <si>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</si>
  <si>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</si>
  <si>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</si>
  <si>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</si>
  <si>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</si>
  <si>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</si>
  <si>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</si>
  <si>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</si>
  <si>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</si>
  <si>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</si>
  <si>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</si>
  <si>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</si>
  <si>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</si>
  <si>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</si>
  <si>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</si>
  <si>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</si>
  <si>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</si>
  <si>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</si>
  <si>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</si>
  <si>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</si>
  <si>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</si>
  <si>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</si>
  <si>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</si>
  <si>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</si>
  <si>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</si>
  <si>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</si>
  <si>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</si>
  <si>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</si>
  <si>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</si>
  <si>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</si>
  <si>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</si>
  <si>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</si>
  <si>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</si>
  <si>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</si>
  <si>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</si>
  <si>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</si>
  <si>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</si>
  <si>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</si>
  <si>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</si>
  <si>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</si>
  <si>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</si>
  <si>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</si>
  <si>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</si>
  <si>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</si>
  <si>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</si>
  <si>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</si>
  <si>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</si>
  <si>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</si>
  <si>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</si>
  <si>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</si>
  <si>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</si>
  <si>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</si>
  <si>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</si>
  <si>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</si>
  <si>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</si>
  <si>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</si>
  <si>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</si>
  <si>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</si>
  <si>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</si>
  <si>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</si>
  <si>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</si>
  <si>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</si>
  <si>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</si>
  <si>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</si>
  <si>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</si>
  <si>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</si>
  <si>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</si>
  <si>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</si>
  <si>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</si>
  <si>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</si>
  <si>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</si>
  <si>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</si>
  <si>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</si>
  <si>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</si>
  <si>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</si>
  <si>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</si>
  <si>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</si>
  <si>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</si>
  <si>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</si>
  <si>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</si>
  <si>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</si>
  <si>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</si>
  <si>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</si>
  <si>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</si>
  <si>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</si>
  <si>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</si>
  <si>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</si>
  <si>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</si>
  <si>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</si>
  <si>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</si>
  <si>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</si>
  <si>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</si>
  <si>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</si>
  <si>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</si>
  <si>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</si>
  <si>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</si>
  <si>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</si>
  <si>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</si>
  <si>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</si>
  <si>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</si>
  <si>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</si>
  <si>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</si>
  <si>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</si>
  <si>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</si>
  <si>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</si>
  <si>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</si>
  <si>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</si>
  <si>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</si>
  <si>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</si>
  <si>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</si>
  <si>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</si>
  <si>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</si>
  <si>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</si>
  <si>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</si>
  <si>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</si>
  <si>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</si>
  <si>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</si>
  <si>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</si>
  <si>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</si>
  <si>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</si>
  <si>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</si>
  <si>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</si>
  <si>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</si>
  <si>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</si>
  <si>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</si>
  <si>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</si>
  <si>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</si>
  <si>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</si>
  <si>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</si>
  <si>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</si>
  <si>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</si>
  <si>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</si>
  <si>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</si>
  <si>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</si>
  <si>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</si>
  <si>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</si>
  <si>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</si>
  <si>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</si>
  <si>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</si>
  <si>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</si>
  <si>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</si>
  <si>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</si>
  <si>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</si>
  <si>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</si>
  <si>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</si>
  <si>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</si>
  <si>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</si>
  <si>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</si>
  <si>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</si>
  <si>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</si>
  <si>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</si>
  <si>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</si>
  <si>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</si>
  <si>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</si>
  <si>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</si>
  <si>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</si>
  <si>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</si>
  <si>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</si>
  <si>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</si>
  <si>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</si>
  <si>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</si>
  <si>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</si>
  <si>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</si>
  <si>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</si>
  <si>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</si>
  <si>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</si>
  <si>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</si>
  <si>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</si>
  <si>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</si>
  <si>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</si>
  <si>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</si>
  <si>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</si>
  <si>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</si>
  <si>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</si>
  <si>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</si>
  <si>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</si>
  <si>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</si>
  <si>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</si>
  <si>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</si>
  <si>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</si>
  <si>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</si>
  <si>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</si>
  <si>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</si>
  <si>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</si>
  <si>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</si>
  <si>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</si>
  <si>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</si>
  <si>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</si>
  <si>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</si>
  <si>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</si>
  <si>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</si>
  <si>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</si>
  <si>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</si>
  <si>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</si>
  <si>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</si>
  <si>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</si>
  <si>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</si>
  <si>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</si>
  <si>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</si>
  <si>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</si>
  <si>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</si>
  <si>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</si>
  <si>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</si>
  <si>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</si>
  <si>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</si>
  <si>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</si>
  <si>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</si>
  <si>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</si>
  <si>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</si>
  <si>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</si>
  <si>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</si>
  <si>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</si>
  <si>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</si>
  <si>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</si>
  <si>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</si>
  <si>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</si>
  <si>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</si>
  <si>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</si>
  <si>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</si>
  <si>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</si>
  <si>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</si>
  <si>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</si>
  <si>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</si>
  <si>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</si>
  <si>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</si>
  <si>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</si>
  <si>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</si>
  <si>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</si>
  <si>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</si>
  <si>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</si>
  <si>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</si>
  <si>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</si>
  <si>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</si>
  <si>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</si>
  <si>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</si>
  <si>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</si>
  <si>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</si>
  <si>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</si>
  <si>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</si>
  <si>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</si>
  <si>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</si>
  <si>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</si>
  <si>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</si>
  <si>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</si>
  <si>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</si>
  <si>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</si>
  <si>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</si>
  <si>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</si>
  <si>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</si>
  <si>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</si>
  <si>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</si>
  <si>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</si>
  <si>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</si>
  <si>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</si>
  <si>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</si>
  <si>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</si>
  <si>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</si>
  <si>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</si>
  <si>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</si>
  <si>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</si>
  <si>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</si>
  <si>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</si>
  <si>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</si>
  <si>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</si>
  <si>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</si>
  <si>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</si>
  <si>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</si>
  <si>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</si>
  <si>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</si>
  <si>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</si>
  <si>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</si>
  <si>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</si>
  <si>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</si>
  <si>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</si>
  <si>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</si>
  <si>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</si>
  <si>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</si>
  <si>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</si>
  <si>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</si>
  <si>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</si>
  <si>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</si>
  <si>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</si>
  <si>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</si>
  <si>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</si>
  <si>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</si>
  <si>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</si>
  <si>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</si>
  <si>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</si>
  <si>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</si>
  <si>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</si>
  <si>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</si>
  <si>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</si>
  <si>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</si>
  <si>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</si>
  <si>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</si>
  <si>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</si>
  <si>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</si>
  <si>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</si>
  <si>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</si>
  <si>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</si>
  <si>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</si>
  <si>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</si>
  <si>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</si>
  <si>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</si>
  <si>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</si>
  <si>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</si>
  <si>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</si>
  <si>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</si>
  <si>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</si>
  <si>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</si>
  <si>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</si>
  <si>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</si>
  <si>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</si>
  <si>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</si>
  <si>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</si>
  <si>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</si>
  <si>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</si>
  <si>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</si>
  <si>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</si>
  <si>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</si>
  <si>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</si>
  <si>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</si>
  <si>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</si>
  <si>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</si>
  <si>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</si>
  <si>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</si>
  <si>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</si>
  <si>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</si>
  <si>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</si>
  <si>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</si>
  <si>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</si>
  <si>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</si>
  <si>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</si>
  <si>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</si>
  <si>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</si>
  <si>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</si>
  <si>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</si>
  <si>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</si>
  <si>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</si>
  <si>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</si>
  <si>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</si>
  <si>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</si>
  <si>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</si>
  <si>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</si>
  <si>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</si>
  <si>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</si>
  <si>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</si>
  <si>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</si>
  <si>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</si>
  <si>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</si>
  <si>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</si>
  <si>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</si>
  <si>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</si>
  <si>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</si>
  <si>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</si>
  <si>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</si>
  <si>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</si>
  <si>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</si>
  <si>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</si>
  <si>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</si>
  <si>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</si>
  <si>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</si>
  <si>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</si>
  <si>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</si>
  <si>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</si>
  <si>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</si>
  <si>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</si>
  <si>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</si>
  <si>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</si>
  <si>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</si>
  <si>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</si>
  <si>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</si>
  <si>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</si>
  <si>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</si>
  <si>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</si>
  <si>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</si>
  <si>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</si>
  <si>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</si>
  <si>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</si>
  <si>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</si>
  <si>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</si>
  <si>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</si>
  <si>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</si>
  <si>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</si>
  <si>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</si>
  <si>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</si>
  <si>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</si>
  <si>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</si>
  <si>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</si>
  <si>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</si>
  <si>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</si>
  <si>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</si>
  <si>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</si>
  <si>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</si>
  <si>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</si>
  <si>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</si>
  <si>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</si>
  <si>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</si>
  <si>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</si>
  <si>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</si>
  <si>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</si>
  <si>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</si>
  <si>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</si>
  <si>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</si>
  <si>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</si>
  <si>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</si>
  <si>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</si>
  <si>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</si>
  <si>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</si>
  <si>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</si>
  <si>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</si>
  <si>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</si>
  <si>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</si>
  <si>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</si>
  <si>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</si>
  <si>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</si>
  <si>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</si>
  <si>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</si>
  <si>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</si>
  <si>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</si>
  <si>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</si>
  <si>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</si>
  <si>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</si>
  <si>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</si>
  <si>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</si>
  <si>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</si>
  <si>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</si>
  <si>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</si>
  <si>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</si>
  <si>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</si>
  <si>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</si>
  <si>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</si>
  <si>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</si>
  <si>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</si>
  <si>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</si>
  <si>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</si>
  <si>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</si>
  <si>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</si>
  <si>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</si>
  <si>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</si>
  <si>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</si>
  <si>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</si>
  <si>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</si>
  <si>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</si>
  <si>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</si>
  <si>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</si>
  <si>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</si>
  <si>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</si>
  <si>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</si>
  <si>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</si>
  <si>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</si>
  <si>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</si>
  <si>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</si>
  <si>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</si>
  <si>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</si>
  <si>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</si>
  <si>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</si>
  <si>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</si>
  <si>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</si>
  <si>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</si>
  <si>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</si>
  <si>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</si>
  <si>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</si>
  <si>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</si>
  <si>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</si>
  <si>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</si>
  <si>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</si>
  <si>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</si>
  <si>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</si>
  <si>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</si>
  <si>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</si>
  <si>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</si>
  <si>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</si>
  <si>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</si>
  <si>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</si>
  <si>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</si>
  <si>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</si>
  <si>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</si>
  <si>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</si>
  <si>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</si>
  <si>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</si>
  <si>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</si>
  <si>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</si>
  <si>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</si>
  <si>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</si>
  <si>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</si>
  <si>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</si>
  <si>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</si>
  <si>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</si>
  <si>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</si>
  <si>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</si>
  <si>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</si>
  <si>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</si>
  <si>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</si>
  <si>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</si>
  <si>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</si>
  <si>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</si>
  <si>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</si>
  <si>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</si>
  <si>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</si>
  <si>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</si>
  <si>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</si>
  <si>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</si>
  <si>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</si>
  <si>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</si>
  <si>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</si>
  <si>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</si>
  <si>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</si>
  <si>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</si>
  <si>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</si>
  <si>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</si>
  <si>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</si>
  <si>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</si>
  <si>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</si>
  <si>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</si>
  <si>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</si>
  <si>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</si>
  <si>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</si>
  <si>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</si>
  <si>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</si>
  <si>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</si>
  <si>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</si>
  <si>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</si>
  <si>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</si>
  <si>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</si>
  <si>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</si>
  <si>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</si>
  <si>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</si>
  <si>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</si>
  <si>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</si>
  <si>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</si>
  <si>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</si>
  <si>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</si>
  <si>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</si>
  <si>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</si>
  <si>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</si>
  <si>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</si>
  <si>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</si>
  <si>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</si>
  <si>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</si>
  <si>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</si>
  <si>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</si>
  <si>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</si>
  <si>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</si>
  <si>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</si>
  <si>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</si>
  <si>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</si>
  <si>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</si>
  <si>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</si>
  <si>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</si>
  <si>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</si>
  <si>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</si>
  <si>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</si>
  <si>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</si>
  <si>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</si>
  <si>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</si>
  <si>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</si>
  <si>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</si>
  <si>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</si>
  <si>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</si>
  <si>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</si>
  <si>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</si>
  <si>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</si>
  <si>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</si>
  <si>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</si>
  <si>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</si>
  <si>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</si>
  <si>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</si>
  <si>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</si>
  <si>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</si>
  <si>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</si>
  <si>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</si>
  <si>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</si>
  <si>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</si>
  <si>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</si>
  <si>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</si>
  <si>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</si>
  <si>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</si>
  <si>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</si>
  <si>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</si>
  <si>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</si>
  <si>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</si>
  <si>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</si>
  <si>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</si>
  <si>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</si>
  <si>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</si>
  <si>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</si>
  <si>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</si>
  <si>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</si>
  <si>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</si>
  <si>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</si>
  <si>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</si>
  <si>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</si>
  <si>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</si>
  <si>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</si>
  <si>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</si>
  <si>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</si>
  <si>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</si>
  <si>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</si>
  <si>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</si>
  <si>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</si>
  <si>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</si>
  <si>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</si>
  <si>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</si>
  <si>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</si>
  <si>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</si>
  <si>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</si>
  <si>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</si>
  <si>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</si>
  <si>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</si>
  <si>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</si>
  <si>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</si>
  <si>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</si>
  <si>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</si>
  <si>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</si>
  <si>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</si>
  <si>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</si>
  <si>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</si>
  <si>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</si>
  <si>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</si>
  <si>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</si>
  <si>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</si>
  <si>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</si>
  <si>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</si>
  <si>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</si>
  <si>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</si>
  <si>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</si>
  <si>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</si>
  <si>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</si>
  <si>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</si>
  <si>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</si>
  <si>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</si>
  <si>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</si>
  <si>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</si>
  <si>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</si>
  <si>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</si>
  <si>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</si>
  <si>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</si>
  <si>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</si>
  <si>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</si>
  <si>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</si>
  <si>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</si>
  <si>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</si>
  <si>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</si>
  <si>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</si>
  <si>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</si>
  <si>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</si>
  <si>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</si>
  <si>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</si>
  <si>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</si>
  <si>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</si>
  <si>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</si>
  <si>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</si>
  <si>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</si>
  <si>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</si>
  <si>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</si>
  <si>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</si>
  <si>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</si>
  <si>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</si>
  <si>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</si>
  <si>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</si>
  <si>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</si>
  <si>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</si>
  <si>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</si>
  <si>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</si>
  <si>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</si>
  <si>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</si>
  <si>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</si>
  <si>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</si>
  <si>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</si>
  <si>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</si>
  <si>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</si>
  <si>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</si>
  <si>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</si>
  <si>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</si>
  <si>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</si>
  <si>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</si>
  <si>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</si>
  <si>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</si>
  <si>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</si>
  <si>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</si>
  <si>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</si>
  <si>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</si>
  <si>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</si>
  <si>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</si>
  <si>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</si>
  <si>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</si>
  <si>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</si>
  <si>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</si>
  <si>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</si>
  <si>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</si>
  <si>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</si>
  <si>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</si>
  <si>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</si>
  <si>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</si>
  <si>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</si>
  <si>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</si>
  <si>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</si>
  <si>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</si>
  <si>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</si>
  <si>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</si>
  <si>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</si>
  <si>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</si>
  <si>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</si>
  <si>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</si>
  <si>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</si>
  <si>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</si>
  <si>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</si>
  <si>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</si>
  <si>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</si>
  <si>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</si>
  <si>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</si>
  <si>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</si>
  <si>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</si>
  <si>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</si>
  <si>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</si>
  <si>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</si>
  <si>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</si>
  <si>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</si>
  <si>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</si>
  <si>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</si>
  <si>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</si>
  <si>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</si>
  <si>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</si>
  <si>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</si>
  <si>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</si>
  <si>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</si>
  <si>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</si>
  <si>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</si>
  <si>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</si>
  <si>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</si>
  <si>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</si>
  <si>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</si>
  <si>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</si>
  <si>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</si>
  <si>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</si>
  <si>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</si>
  <si>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</si>
  <si>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</si>
  <si>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</si>
  <si>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</si>
  <si>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</si>
  <si>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</si>
  <si>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</si>
  <si>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</si>
  <si>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</si>
  <si>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</si>
  <si>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</si>
  <si>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</si>
  <si>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</si>
  <si>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</si>
  <si>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</si>
  <si>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</si>
  <si>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</si>
  <si>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</si>
  <si>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</si>
  <si>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</si>
  <si>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</si>
  <si>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</si>
  <si>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</si>
  <si>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</si>
  <si>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</si>
  <si>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</si>
  <si>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</si>
  <si>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</si>
  <si>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</si>
  <si>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</si>
  <si>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</si>
  <si>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</si>
  <si>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</si>
  <si>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</si>
  <si>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</si>
  <si>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</si>
  <si>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</si>
  <si>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</si>
  <si>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</si>
  <si>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</si>
  <si>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</si>
  <si>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</si>
  <si>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</si>
  <si>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</si>
  <si>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</si>
  <si>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</si>
  <si>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</si>
  <si>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</si>
  <si>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</si>
  <si>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</si>
  <si>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</si>
  <si>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</si>
  <si>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</si>
  <si>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</si>
  <si>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</si>
  <si>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</si>
  <si>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</si>
  <si>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</si>
  <si>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</si>
  <si>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</si>
  <si>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</si>
  <si>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</si>
  <si>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</si>
  <si>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</si>
  <si>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</si>
  <si>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</si>
  <si>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</si>
  <si>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</si>
  <si>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</si>
  <si>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</si>
  <si>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</si>
  <si>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</si>
  <si>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</si>
  <si>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</si>
  <si>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</si>
  <si>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</si>
  <si>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</si>
  <si>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</si>
  <si>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</si>
  <si>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</si>
  <si>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</si>
  <si>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</si>
  <si>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</si>
  <si>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</si>
  <si>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</si>
  <si>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</si>
  <si>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</si>
  <si>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</si>
  <si>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</si>
  <si>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</si>
  <si>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</si>
  <si>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</si>
  <si>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</si>
  <si>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</si>
  <si>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</si>
  <si>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</si>
  <si>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</si>
  <si>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</si>
  <si>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</si>
  <si>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</si>
  <si>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</si>
  <si>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</si>
  <si>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</si>
  <si>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</si>
  <si>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</si>
  <si>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</si>
  <si>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</si>
  <si>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</si>
  <si>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</si>
  <si>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</si>
  <si>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</si>
  <si>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</si>
  <si>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</si>
  <si>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</si>
  <si>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</si>
  <si>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</si>
  <si>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</si>
  <si>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</si>
  <si>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</si>
  <si>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</si>
  <si>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</si>
  <si>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</si>
  <si>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</si>
  <si>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</si>
  <si>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</si>
  <si>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</si>
  <si>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</si>
  <si>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</si>
  <si>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</si>
  <si>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</si>
  <si>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</si>
  <si>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</si>
  <si>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</si>
  <si>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</si>
  <si>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</si>
  <si>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</si>
  <si>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</si>
  <si>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</si>
  <si>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</si>
  <si>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</si>
  <si>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</si>
  <si>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</si>
  <si>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</si>
  <si>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</si>
  <si>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</si>
  <si>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</si>
  <si>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</si>
  <si>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</si>
  <si>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</si>
  <si>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</si>
  <si>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</si>
  <si>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</si>
  <si>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</si>
  <si>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</si>
  <si>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</si>
  <si>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</si>
  <si>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</si>
  <si>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</si>
  <si>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</si>
  <si>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</si>
  <si>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</si>
  <si>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</si>
  <si>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</si>
  <si>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</si>
  <si>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</si>
  <si>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</si>
  <si>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</si>
  <si>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</si>
  <si>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</si>
  <si>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</si>
  <si>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</si>
  <si>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</si>
  <si>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</si>
  <si>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</si>
  <si>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</si>
  <si>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</si>
  <si>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</si>
  <si>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</si>
  <si>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</si>
  <si>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</si>
  <si>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</si>
  <si>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</si>
  <si>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</si>
  <si>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</si>
  <si>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</si>
  <si>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</si>
  <si>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</si>
  <si>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</si>
  <si>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</si>
  <si>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</si>
  <si>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</si>
  <si>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</si>
  <si>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</si>
  <si>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</si>
  <si>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</si>
  <si>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</si>
  <si>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</si>
  <si>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</si>
  <si>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</si>
  <si>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</si>
  <si>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</si>
  <si>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</si>
  <si>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</si>
  <si>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</si>
  <si>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</si>
  <si>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</si>
  <si>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</si>
  <si>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</si>
  <si>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</si>
  <si>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</si>
  <si>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</si>
  <si>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</si>
  <si>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</si>
  <si>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</si>
  <si>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</si>
  <si>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</si>
  <si>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</si>
  <si>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</si>
  <si>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</si>
  <si>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</si>
  <si>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</si>
  <si>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</si>
  <si>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</si>
  <si>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</si>
  <si>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</si>
  <si>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</si>
  <si>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</si>
  <si>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</si>
  <si>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</si>
  <si>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</si>
  <si>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</si>
  <si>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</si>
  <si>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</si>
  <si>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</si>
  <si>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</si>
  <si>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</si>
  <si>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</si>
  <si>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</si>
  <si>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</si>
  <si>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</si>
  <si>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</si>
  <si>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</si>
  <si>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</si>
  <si>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</si>
  <si>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</si>
  <si>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</si>
  <si>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</si>
  <si>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</si>
  <si>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</si>
  <si>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</si>
  <si>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</si>
  <si>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</si>
  <si>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</si>
  <si>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</si>
  <si>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</si>
  <si>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</si>
  <si>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</si>
  <si>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</si>
  <si>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</si>
  <si>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</si>
  <si>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</si>
  <si>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</si>
  <si>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</si>
  <si>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</si>
  <si>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</si>
  <si>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</si>
  <si>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</si>
  <si>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</si>
  <si>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</si>
  <si>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</si>
  <si>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</si>
  <si>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</si>
  <si>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</si>
  <si>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</si>
  <si>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</si>
  <si>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</si>
  <si>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</si>
  <si>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</si>
  <si>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</si>
  <si>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</si>
  <si>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</si>
  <si>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</si>
  <si>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</si>
  <si>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</si>
  <si>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</si>
  <si>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</si>
  <si>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</si>
  <si>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</si>
  <si>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</si>
  <si>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</si>
  <si>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</si>
  <si>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</si>
  <si>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</si>
  <si>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</si>
  <si>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</si>
  <si>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</si>
  <si>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</si>
  <si>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</si>
  <si>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</si>
  <si>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</si>
  <si>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</si>
  <si>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</si>
  <si>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</si>
  <si>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</si>
  <si>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</si>
  <si>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</si>
  <si>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</si>
  <si>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</si>
  <si>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</si>
  <si>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</si>
  <si>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</si>
  <si>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</si>
  <si>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</si>
  <si>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</si>
  <si>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</si>
  <si>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</si>
  <si>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</si>
  <si>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</si>
  <si>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</si>
  <si>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</si>
  <si>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</si>
  <si>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</si>
  <si>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</si>
  <si>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</si>
  <si>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</si>
  <si>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</si>
  <si>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</si>
  <si>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</si>
  <si>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</si>
  <si>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</si>
  <si>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</si>
  <si>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</si>
  <si>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</si>
  <si>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</si>
  <si>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</si>
  <si>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</si>
  <si>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</si>
  <si>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</si>
  <si>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</si>
  <si>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</si>
  <si>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</si>
  <si>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</si>
  <si>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</si>
  <si>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</si>
  <si>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</si>
  <si>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</si>
  <si>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</si>
  <si>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</si>
  <si>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</si>
  <si>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</si>
  <si>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</si>
  <si>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</si>
  <si>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</si>
  <si>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</si>
  <si>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</si>
  <si>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</si>
  <si>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</si>
  <si>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</si>
  <si>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</si>
  <si>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</si>
  <si>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</si>
  <si>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</si>
  <si>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</si>
  <si>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</si>
  <si>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</si>
  <si>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</si>
  <si>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</si>
  <si>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</si>
  <si>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</si>
  <si>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</si>
  <si>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</si>
  <si>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</si>
  <si>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</si>
  <si>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</si>
  <si>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</si>
  <si>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</si>
  <si>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</si>
  <si>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</si>
  <si>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</si>
  <si>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</si>
  <si>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</si>
  <si>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</si>
  <si>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</si>
  <si>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</si>
  <si>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</si>
  <si>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</si>
  <si>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</si>
  <si>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</si>
  <si>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</si>
  <si>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</si>
  <si>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</si>
  <si>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</si>
  <si>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</si>
  <si>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</si>
  <si>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</si>
  <si>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</si>
  <si>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</si>
  <si>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</si>
  <si>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</si>
  <si>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</si>
  <si>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</si>
  <si>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</si>
  <si>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</si>
  <si>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</si>
  <si>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</si>
  <si>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</si>
  <si>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</si>
  <si>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</si>
  <si>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</si>
  <si>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</si>
  <si>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</si>
  <si>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</si>
  <si>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</si>
  <si>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</si>
  <si>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</si>
  <si>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</si>
  <si>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</si>
  <si>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</si>
  <si>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</si>
  <si>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</si>
  <si>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</si>
  <si>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</si>
  <si>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</si>
  <si>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</si>
  <si>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</si>
  <si>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</si>
  <si>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</si>
  <si>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</si>
  <si>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</si>
  <si>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</si>
  <si>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</si>
  <si>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</si>
  <si>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</si>
  <si>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</si>
  <si>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</si>
  <si>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</si>
  <si>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</si>
  <si>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</si>
  <si>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</si>
  <si>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</si>
  <si>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</si>
  <si>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</si>
  <si>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</si>
  <si>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</si>
  <si>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</si>
  <si>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</si>
  <si>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</si>
  <si>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</si>
  <si>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</si>
  <si>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</si>
  <si>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</si>
  <si>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</si>
  <si>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</si>
  <si>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</si>
  <si>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</si>
  <si>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</si>
  <si>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</si>
  <si>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</si>
  <si>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</si>
  <si>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</si>
  <si>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</si>
  <si>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</si>
  <si>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</si>
  <si>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</si>
  <si>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</si>
  <si>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</si>
  <si>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</si>
  <si>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</si>
  <si>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</si>
  <si>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</si>
  <si>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</si>
  <si>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</si>
  <si>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</si>
  <si>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</si>
  <si>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</si>
  <si>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</si>
  <si>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</si>
  <si>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</si>
  <si>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</si>
  <si>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</si>
  <si>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</si>
  <si>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</si>
  <si>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</si>
  <si>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</si>
  <si>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</si>
  <si>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</si>
  <si>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</si>
  <si>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</si>
  <si>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</si>
  <si>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</si>
  <si>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</si>
  <si>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</si>
  <si>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</si>
  <si>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</si>
  <si>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</si>
  <si>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</si>
  <si>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</si>
  <si>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</si>
  <si>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</si>
  <si>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</si>
  <si>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</si>
  <si>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</si>
  <si>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</si>
  <si>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</si>
  <si>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</si>
  <si>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</si>
  <si>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</si>
  <si>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</si>
  <si>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</si>
  <si>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</si>
  <si>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</si>
  <si>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</si>
  <si>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</si>
  <si>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</si>
  <si>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</si>
  <si>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</si>
  <si>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</si>
  <si>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</si>
  <si>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</si>
  <si>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</si>
  <si>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</si>
  <si>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</si>
  <si>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</si>
  <si>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</si>
  <si>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</si>
  <si>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</si>
  <si>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</si>
  <si>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</si>
  <si>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</si>
  <si>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</si>
  <si>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</si>
  <si>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</si>
  <si>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</si>
  <si>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</si>
  <si>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</si>
  <si>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</si>
  <si>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</si>
  <si>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</si>
  <si>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</si>
  <si>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</si>
  <si>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</si>
  <si>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</si>
  <si>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</si>
  <si>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</si>
  <si>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</si>
  <si>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</si>
  <si>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</si>
  <si>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</si>
  <si>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</si>
  <si>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</si>
  <si>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</si>
  <si>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</si>
  <si>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</si>
  <si>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</si>
  <si>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</si>
  <si>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</si>
  <si>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</si>
  <si>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</si>
  <si>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</si>
  <si>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</si>
  <si>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</si>
  <si>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</si>
  <si>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</si>
  <si>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</si>
  <si>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</si>
  <si>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</si>
  <si>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</si>
  <si>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</si>
  <si>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</si>
  <si>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</si>
  <si>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</si>
  <si>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</si>
  <si>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</si>
  <si>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</si>
  <si>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</si>
  <si>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</si>
  <si>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</si>
  <si>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</si>
  <si>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</si>
  <si>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</si>
  <si>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</si>
  <si>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</si>
  <si>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</si>
  <si>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</si>
  <si>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</si>
  <si>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</si>
  <si>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</si>
  <si>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</si>
  <si>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</si>
  <si>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</si>
  <si>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</si>
  <si>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</si>
  <si>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</si>
  <si>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</si>
  <si>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</si>
  <si>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</si>
  <si>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</si>
  <si>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</si>
  <si>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</si>
  <si>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</si>
  <si>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</si>
  <si>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</si>
  <si>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</si>
  <si>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</si>
  <si>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</si>
  <si>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</si>
  <si>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</si>
  <si>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</si>
  <si>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</si>
  <si>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</si>
  <si>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</si>
  <si>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</si>
  <si>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</si>
  <si>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</si>
  <si>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</si>
  <si>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</si>
  <si>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</si>
  <si>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</si>
  <si>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</si>
  <si>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</si>
  <si>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</si>
  <si>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</si>
  <si>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</si>
  <si>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</si>
  <si>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</si>
  <si>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</si>
  <si>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</si>
  <si>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</si>
  <si>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</si>
  <si>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</si>
  <si>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</si>
  <si>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</si>
  <si>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</si>
  <si>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</si>
  <si>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</si>
  <si>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</si>
  <si>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</si>
  <si>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</si>
  <si>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</si>
  <si>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</si>
  <si>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</si>
  <si>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</si>
  <si>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</si>
  <si>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</si>
  <si>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</si>
  <si>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</si>
  <si>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</si>
  <si>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</si>
  <si>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</si>
  <si>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</si>
  <si>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</si>
  <si>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</si>
  <si>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</si>
  <si>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</si>
  <si>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</si>
  <si>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</si>
  <si>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</si>
  <si>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</si>
  <si>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</si>
  <si>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</si>
  <si>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</si>
  <si>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</si>
  <si>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</si>
  <si>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</si>
  <si>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</si>
  <si>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</si>
  <si>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</si>
  <si>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</si>
  <si>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</si>
  <si>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</si>
  <si>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</si>
  <si>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</si>
  <si>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</si>
  <si>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</si>
  <si>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</si>
  <si>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</si>
  <si>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</si>
  <si>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</si>
  <si>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</si>
  <si>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</si>
  <si>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</si>
  <si>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</si>
  <si>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</si>
  <si>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</si>
  <si>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</si>
  <si>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</si>
  <si>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</si>
  <si>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</si>
  <si>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</si>
  <si>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</si>
  <si>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</si>
  <si>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</si>
  <si>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</si>
  <si>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</si>
  <si>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</si>
  <si>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</si>
  <si>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</si>
  <si>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</si>
  <si>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</si>
  <si>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</si>
  <si>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</si>
  <si>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</si>
  <si>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</si>
  <si>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</si>
  <si>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</si>
  <si>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</si>
  <si>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</si>
  <si>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</si>
  <si>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</si>
  <si>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</si>
  <si>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</si>
  <si>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</si>
  <si>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</si>
  <si>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</si>
  <si>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</si>
  <si>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</si>
  <si>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</si>
  <si>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</si>
  <si>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</si>
  <si>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</si>
  <si>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</si>
  <si>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</si>
  <si>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</si>
  <si>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</si>
  <si>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</si>
  <si>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</si>
  <si>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</si>
  <si>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</si>
  <si>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</si>
  <si>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</si>
  <si>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</si>
  <si>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</si>
  <si>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</si>
  <si>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</si>
  <si>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</si>
  <si>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</si>
  <si>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</si>
  <si>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</si>
  <si>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</si>
  <si>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</si>
  <si>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</si>
  <si>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</si>
  <si>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</si>
  <si>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</si>
  <si>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</si>
  <si>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</si>
  <si>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</si>
  <si>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</si>
  <si>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</si>
  <si>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</si>
  <si>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</si>
  <si>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</si>
  <si>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</si>
  <si>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</si>
  <si>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</si>
  <si>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</si>
  <si>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</si>
  <si>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</si>
  <si>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</si>
  <si>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</si>
  <si>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</si>
  <si>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</si>
  <si>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</si>
  <si>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</si>
  <si>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</si>
  <si>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</si>
  <si>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</si>
  <si>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</si>
  <si>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</si>
  <si>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</si>
  <si>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</si>
  <si>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</si>
  <si>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</si>
  <si>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</si>
  <si>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</si>
  <si>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</si>
  <si>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</si>
  <si>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</si>
  <si>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</si>
  <si>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</si>
  <si>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</si>
  <si>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</si>
  <si>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</si>
  <si>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</si>
  <si>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</si>
  <si>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</si>
  <si>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</si>
  <si>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</si>
  <si>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</si>
  <si>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</si>
  <si>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</si>
  <si>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</si>
  <si>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</si>
  <si>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</si>
  <si>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</si>
  <si>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</si>
  <si>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</si>
  <si>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</si>
  <si>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</si>
  <si>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</si>
  <si>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</si>
  <si>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</si>
  <si>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</si>
  <si>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</si>
  <si>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</si>
  <si>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</si>
  <si>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</si>
  <si>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</si>
  <si>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</si>
  <si>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</si>
  <si>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</si>
  <si>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</si>
  <si>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</si>
  <si>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</si>
  <si>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</si>
  <si>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</si>
  <si>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</si>
  <si>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</si>
  <si>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</si>
  <si>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</si>
  <si>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</si>
  <si>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</si>
  <si>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</si>
  <si>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</si>
  <si>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</si>
  <si>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</si>
  <si>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</si>
  <si>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</si>
  <si>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</si>
  <si>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</si>
  <si>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</si>
  <si>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</si>
  <si>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</si>
  <si>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</si>
  <si>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</si>
  <si>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</si>
  <si>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</si>
  <si>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</si>
  <si>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</si>
  <si>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</si>
  <si>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</si>
  <si>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</si>
  <si>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</si>
  <si>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</si>
  <si>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</si>
  <si>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</si>
  <si>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</si>
  <si>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</si>
  <si>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</si>
  <si>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</si>
  <si>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</si>
  <si>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</si>
  <si>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</si>
  <si>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</si>
  <si>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</si>
  <si>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</si>
  <si>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</si>
  <si>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</si>
  <si>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</si>
  <si>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</si>
  <si>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</si>
  <si>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</si>
  <si>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</si>
  <si>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</si>
  <si>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</si>
  <si>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</si>
  <si>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</si>
  <si>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</si>
  <si>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</si>
  <si>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</si>
  <si>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</si>
  <si>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</si>
  <si>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</si>
  <si>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</si>
  <si>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</si>
  <si>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</si>
  <si>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</si>
  <si>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</si>
  <si>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</si>
  <si>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</si>
  <si>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</si>
  <si>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</si>
  <si>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</si>
  <si>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</si>
  <si>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</si>
  <si>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</si>
  <si>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</si>
  <si>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</si>
  <si>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</si>
  <si>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</si>
  <si>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</si>
  <si>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</si>
  <si>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</si>
  <si>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</si>
  <si>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</si>
  <si>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</si>
  <si>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</si>
  <si>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</si>
  <si>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</si>
  <si>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</si>
  <si>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</si>
  <si>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</si>
  <si>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</si>
  <si>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</si>
  <si>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</si>
  <si>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</si>
  <si>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</si>
  <si>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</si>
  <si>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</si>
  <si>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</si>
  <si>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</si>
  <si>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</si>
  <si>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</si>
  <si>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</si>
  <si>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</si>
  <si>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</si>
  <si>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</si>
  <si>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</si>
  <si>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</si>
  <si>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</si>
  <si>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</si>
  <si>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</si>
  <si>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</si>
  <si>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</si>
  <si>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</si>
  <si>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</si>
  <si>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</si>
  <si>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</si>
  <si>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</si>
  <si>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</si>
  <si>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</si>
  <si>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</si>
  <si>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</si>
  <si>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</si>
  <si>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</si>
  <si>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</si>
  <si>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</si>
  <si>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</si>
  <si>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</si>
  <si>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</si>
  <si>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</si>
  <si>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</si>
  <si>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</si>
  <si>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</si>
  <si>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</si>
  <si>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</si>
  <si>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</si>
  <si>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</si>
  <si>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</si>
  <si>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</si>
  <si>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</si>
  <si>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</si>
  <si>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</si>
  <si>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</si>
  <si>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</si>
  <si>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</si>
  <si>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</si>
  <si>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</si>
  <si>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</si>
  <si>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</si>
  <si>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</si>
  <si>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</si>
  <si>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</si>
  <si>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</si>
  <si>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</si>
  <si>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</si>
  <si>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</si>
  <si>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</si>
  <si>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</si>
  <si>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</si>
  <si>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</si>
  <si>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</si>
  <si>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</si>
  <si>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</si>
  <si>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</si>
  <si>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</si>
  <si>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</si>
  <si>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</si>
  <si>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</si>
  <si>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</si>
  <si>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</si>
  <si>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</si>
  <si>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</si>
  <si>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</si>
  <si>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</si>
  <si>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</si>
  <si>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</si>
  <si>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</si>
  <si>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</si>
  <si>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</si>
  <si>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</si>
  <si>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</si>
  <si>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</si>
  <si>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</si>
  <si>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</si>
  <si>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</si>
  <si>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</si>
  <si>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</si>
  <si>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</si>
  <si>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</si>
  <si>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</si>
  <si>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</si>
  <si>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</si>
  <si>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</si>
  <si>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</si>
  <si>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</si>
  <si>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</si>
  <si>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</si>
  <si>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</si>
  <si>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</si>
  <si>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</si>
  <si>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</si>
  <si>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</si>
  <si>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</si>
  <si>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</si>
  <si>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</si>
  <si>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</si>
  <si>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</si>
  <si>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</si>
  <si>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</si>
  <si>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</si>
  <si>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</si>
  <si>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</si>
  <si>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</si>
  <si>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</si>
  <si>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</si>
  <si>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</si>
  <si>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</si>
  <si>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</si>
  <si>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</si>
  <si>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</si>
  <si>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</si>
  <si>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</si>
  <si>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</si>
  <si>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</si>
  <si>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</si>
  <si>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</si>
  <si>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</si>
  <si>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</si>
  <si>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</si>
  <si>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</si>
  <si>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</si>
  <si>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</si>
  <si>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</si>
  <si>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</si>
  <si>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</si>
  <si>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</si>
  <si>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</si>
  <si>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</si>
  <si>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</si>
  <si>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</si>
  <si>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</si>
  <si>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</si>
  <si>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</si>
  <si>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</si>
  <si>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</si>
  <si>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</si>
  <si>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</si>
  <si>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</si>
  <si>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</si>
  <si>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</si>
  <si>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</si>
  <si>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</si>
  <si>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</si>
  <si>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</si>
  <si>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</si>
  <si>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</si>
  <si>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</si>
  <si>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</si>
  <si>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</si>
  <si>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</si>
  <si>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</si>
  <si>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</si>
  <si>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</si>
  <si>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</si>
  <si>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</si>
  <si>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</si>
  <si>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</si>
  <si>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</si>
  <si>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</si>
  <si>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</si>
  <si>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</si>
  <si>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</si>
  <si>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</si>
  <si>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</si>
  <si>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</si>
  <si>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</si>
  <si>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</si>
  <si>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</si>
  <si>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</si>
  <si>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</si>
  <si>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</si>
  <si>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</si>
  <si>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</si>
  <si>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</si>
  <si>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</si>
  <si>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</si>
  <si>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</si>
  <si>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</si>
  <si>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</si>
  <si>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</si>
  <si>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</si>
  <si>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</si>
  <si>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</si>
  <si>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</si>
  <si>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</si>
  <si>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</si>
  <si>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</si>
  <si>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</si>
  <si>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</si>
  <si>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</si>
  <si>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</si>
  <si>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</si>
  <si>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</si>
  <si>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</si>
  <si>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</si>
  <si>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</si>
  <si>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</si>
  <si>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</si>
  <si>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</si>
  <si>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</si>
  <si>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</si>
  <si>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</si>
  <si>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</si>
  <si>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</si>
  <si>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</si>
  <si>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</si>
  <si>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</si>
  <si>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</si>
  <si>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</si>
  <si>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</si>
  <si>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</si>
  <si>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</si>
  <si>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</si>
  <si>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</si>
  <si>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</si>
  <si>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</si>
  <si>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</si>
  <si>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</si>
  <si>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</si>
  <si>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</si>
  <si>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</si>
  <si>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</si>
  <si>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</si>
  <si>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</si>
  <si>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</si>
  <si>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</si>
  <si>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</si>
  <si>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</si>
  <si>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</si>
  <si>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</si>
  <si>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</si>
  <si>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</si>
  <si>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</si>
  <si>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</si>
  <si>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</si>
  <si>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</si>
  <si>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</si>
  <si>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</si>
  <si>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</si>
  <si>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</si>
  <si>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</si>
  <si>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</si>
  <si>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</si>
  <si>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</si>
  <si>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</si>
  <si>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</si>
  <si>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</si>
  <si>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</si>
  <si>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</si>
  <si>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</si>
  <si>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</si>
  <si>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</si>
  <si>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</si>
  <si>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</si>
  <si>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</si>
  <si>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</si>
  <si>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</si>
  <si>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</si>
  <si>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</si>
  <si>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</si>
  <si>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</si>
  <si>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</si>
  <si>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</si>
  <si>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</si>
  <si>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</si>
  <si>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</si>
  <si>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</si>
  <si>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</si>
  <si>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</si>
  <si>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</si>
  <si>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</si>
  <si>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</si>
  <si>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</si>
  <si>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</si>
  <si>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</si>
  <si>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</si>
  <si>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</si>
  <si>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</si>
  <si>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</si>
  <si>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</si>
  <si>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</si>
  <si>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</si>
  <si>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</si>
  <si>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</si>
  <si>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</si>
  <si>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</si>
  <si>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</si>
  <si>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</si>
  <si>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</si>
  <si>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</si>
  <si>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</si>
  <si>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</si>
  <si>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</si>
  <si>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</si>
  <si>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</si>
  <si>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</si>
  <si>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</si>
  <si>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</si>
  <si>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</si>
  <si>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</si>
  <si>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</si>
  <si>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</si>
  <si>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</si>
  <si>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</si>
  <si>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</si>
  <si>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</si>
  <si>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</si>
  <si>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</si>
  <si>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</si>
  <si>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</si>
  <si>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</si>
  <si>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</si>
  <si>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</si>
  <si>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</si>
  <si>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</si>
  <si>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</si>
  <si>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</si>
  <si>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</si>
  <si>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</si>
  <si>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</si>
  <si>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</si>
  <si>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</si>
  <si>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</si>
  <si>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</si>
  <si>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</si>
  <si>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</si>
  <si>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</si>
  <si>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</si>
  <si>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</si>
  <si>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</si>
  <si>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</si>
  <si>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</si>
  <si>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</si>
  <si>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</si>
  <si>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</si>
  <si>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</si>
  <si>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</si>
  <si>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</si>
  <si>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</si>
  <si>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</si>
  <si>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</si>
  <si>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</si>
  <si>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</si>
  <si>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</si>
  <si>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</si>
  <si>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</si>
  <si>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</si>
  <si>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</si>
  <si>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</si>
  <si>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</si>
  <si>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</si>
  <si>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</si>
  <si>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</si>
  <si>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</si>
  <si>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</si>
  <si>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</si>
  <si>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</si>
  <si>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</si>
  <si>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</si>
  <si>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</si>
  <si>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</si>
  <si>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</si>
  <si>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</si>
  <si>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</si>
  <si>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</si>
  <si>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</si>
  <si>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</si>
  <si>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</si>
  <si>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</si>
  <si>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</si>
  <si>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</si>
  <si>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</si>
  <si>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</si>
  <si>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</si>
  <si>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</si>
  <si>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</si>
  <si>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</si>
  <si>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</si>
  <si>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</si>
  <si>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</si>
  <si>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</si>
  <si>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</si>
  <si>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</si>
  <si>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</si>
  <si>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</si>
  <si>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</si>
  <si>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</si>
  <si>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</si>
  <si>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</si>
  <si>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</si>
  <si>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</si>
  <si>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</si>
  <si>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</si>
  <si>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</si>
  <si>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</si>
  <si>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</si>
  <si>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</si>
  <si>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</si>
  <si>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</si>
  <si>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</si>
  <si>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</si>
  <si>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</si>
  <si>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</si>
  <si>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</si>
  <si>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</si>
  <si>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</si>
  <si>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</si>
  <si>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</si>
  <si>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</si>
  <si>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</si>
  <si>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</si>
  <si>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</si>
  <si>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</si>
  <si>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</si>
  <si>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</si>
  <si>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</si>
  <si>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</si>
  <si>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</si>
  <si>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</si>
  <si>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</si>
  <si>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</si>
  <si>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</si>
  <si>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</si>
  <si>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</si>
  <si>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</si>
  <si>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</si>
  <si>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</si>
  <si>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</si>
  <si>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</si>
  <si>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</si>
  <si>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</si>
  <si>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</si>
  <si>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</si>
  <si>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</si>
  <si>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</si>
  <si>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</si>
  <si>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</si>
  <si>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</si>
  <si>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</si>
  <si>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</si>
  <si>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</si>
  <si>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</si>
  <si>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</si>
  <si>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</si>
  <si>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</si>
  <si>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</si>
  <si>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</si>
  <si>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</si>
  <si>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</si>
  <si>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</si>
  <si>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</si>
  <si>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</si>
  <si>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</si>
  <si>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</si>
  <si>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</si>
  <si>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</si>
  <si>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</si>
  <si>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</si>
  <si>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</si>
  <si>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</si>
  <si>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</si>
  <si>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</si>
  <si>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</si>
  <si>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</si>
  <si>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</si>
  <si>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</si>
  <si>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</si>
  <si>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</si>
  <si>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</si>
  <si>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</si>
  <si>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</si>
  <si>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</si>
  <si>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</si>
  <si>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</si>
  <si>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</si>
  <si>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</si>
  <si>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</si>
  <si>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</si>
  <si>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</si>
  <si>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</si>
  <si>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</si>
  <si>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</si>
  <si>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</si>
  <si>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</si>
  <si>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</si>
  <si>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</si>
  <si>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</si>
  <si>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</si>
  <si>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</si>
  <si>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</si>
  <si>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</si>
  <si>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</si>
  <si>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</si>
  <si>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</si>
  <si>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</si>
  <si>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</si>
  <si>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</si>
  <si>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</si>
  <si>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</si>
  <si>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</si>
  <si>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</si>
  <si>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</si>
  <si>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</si>
  <si>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</si>
  <si>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</si>
  <si>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</si>
  <si>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</si>
  <si>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</si>
  <si>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</si>
  <si>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</si>
  <si>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</si>
  <si>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</si>
  <si>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</si>
  <si>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</si>
  <si>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</si>
  <si>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</si>
  <si>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</si>
  <si>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</si>
  <si>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</si>
  <si>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</si>
  <si>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</si>
  <si>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</si>
  <si>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</si>
  <si>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</si>
  <si>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</si>
  <si>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</si>
  <si>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</si>
  <si>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</si>
  <si>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</si>
  <si>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</si>
  <si>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</si>
  <si>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</si>
  <si>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</si>
  <si>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</si>
  <si>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</si>
  <si>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</si>
  <si>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</si>
  <si>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</si>
  <si>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</si>
  <si>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</si>
  <si>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</si>
  <si>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</si>
  <si>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</si>
  <si>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</si>
  <si>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</si>
  <si>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</si>
  <si>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</si>
  <si>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</si>
  <si>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</si>
  <si>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</si>
  <si>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</si>
  <si>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</si>
  <si>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</si>
  <si>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</si>
  <si>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</si>
  <si>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</si>
  <si>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</si>
  <si>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</si>
  <si>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</si>
  <si>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</si>
  <si>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</si>
  <si>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</si>
  <si>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</si>
  <si>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</si>
  <si>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</si>
  <si>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</si>
  <si>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</si>
  <si>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</si>
  <si>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</si>
  <si>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</si>
  <si>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</si>
  <si>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</si>
  <si>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</si>
  <si>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</si>
  <si>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</si>
  <si>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</si>
  <si>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</si>
  <si>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</si>
  <si>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</si>
  <si>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</si>
  <si>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</si>
  <si>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</si>
  <si>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</si>
  <si>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</si>
  <si>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</si>
  <si>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</si>
  <si>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</si>
  <si>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</si>
  <si>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</si>
  <si>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</si>
  <si>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</si>
  <si>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</si>
  <si>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</si>
  <si>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</si>
  <si>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</si>
  <si>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</si>
  <si>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</si>
  <si>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</si>
  <si>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</si>
  <si>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</si>
  <si>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</si>
  <si>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</si>
  <si>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</si>
  <si>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</si>
  <si>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</si>
  <si>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</si>
  <si>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</si>
  <si>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</si>
  <si>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</si>
  <si>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</si>
  <si>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</si>
  <si>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</si>
  <si>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</si>
  <si>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</si>
  <si>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</si>
  <si>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</si>
  <si>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</si>
  <si>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</si>
  <si>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</si>
  <si>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</si>
  <si>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</si>
  <si>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</si>
  <si>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</si>
  <si>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</si>
  <si>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</si>
  <si>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</si>
  <si>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</si>
  <si>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</si>
  <si>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</si>
  <si>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</si>
  <si>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</si>
  <si>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</si>
  <si>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</si>
  <si>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</si>
  <si>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</si>
  <si>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</si>
  <si>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</si>
  <si>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</si>
  <si>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</si>
  <si>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</si>
  <si>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</si>
  <si>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</si>
  <si>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</si>
  <si>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</si>
  <si>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</si>
  <si>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</si>
  <si>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</si>
  <si>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</si>
  <si>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</si>
  <si>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</si>
  <si>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</si>
  <si>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</si>
  <si>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</si>
  <si>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</si>
  <si>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</si>
  <si>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</si>
  <si>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</si>
  <si>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</si>
  <si>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</si>
  <si>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</si>
  <si>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</si>
  <si>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</si>
  <si>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</si>
  <si>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</si>
  <si>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</si>
  <si>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</si>
  <si>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</si>
  <si>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</si>
  <si>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</si>
  <si>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</si>
  <si>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</si>
  <si>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</si>
  <si>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</si>
  <si>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</si>
  <si>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</si>
  <si>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</si>
  <si>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</si>
  <si>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</si>
  <si>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</si>
  <si>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</si>
  <si>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</si>
  <si>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</si>
  <si>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</si>
  <si>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</si>
  <si>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</si>
  <si>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</si>
  <si>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</si>
  <si>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</si>
  <si>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</si>
  <si>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</si>
  <si>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</si>
  <si>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</si>
  <si>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</si>
  <si>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</si>
  <si>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</si>
  <si>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</si>
  <si>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</si>
  <si>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</si>
  <si>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</si>
  <si>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</si>
  <si>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</si>
  <si>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</si>
  <si>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</si>
  <si>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</si>
  <si>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</si>
  <si>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</si>
  <si>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</si>
  <si>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</si>
  <si>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</si>
  <si>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</si>
  <si>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</si>
  <si>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</si>
  <si>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</si>
  <si>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</si>
  <si>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</si>
  <si>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</si>
  <si>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</si>
  <si>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</si>
  <si>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</si>
  <si>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</si>
  <si>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</si>
  <si>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</si>
  <si>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</si>
  <si>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</si>
  <si>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</si>
  <si>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</si>
  <si>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</si>
  <si>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</si>
  <si>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</si>
  <si>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</si>
  <si>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</si>
  <si>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</si>
  <si>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</si>
  <si>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</si>
  <si>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</si>
  <si>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</si>
  <si>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</si>
  <si>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</si>
  <si>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</si>
  <si>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</si>
  <si>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</si>
  <si>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</si>
  <si>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</si>
  <si>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</si>
  <si>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</si>
  <si>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</si>
  <si>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</si>
  <si>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</si>
  <si>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</si>
  <si>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</si>
  <si>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</si>
  <si>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</si>
  <si>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</si>
  <si>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</si>
  <si>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</si>
  <si>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</si>
  <si>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</si>
  <si>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</si>
  <si>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</si>
  <si>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</si>
  <si>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</si>
  <si>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</si>
  <si>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</si>
  <si>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</si>
  <si>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</si>
  <si>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</si>
  <si>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</si>
  <si>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</si>
  <si>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</si>
  <si>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</si>
  <si>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</si>
  <si>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</si>
  <si>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</si>
  <si>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</si>
  <si>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</si>
  <si>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</si>
  <si>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</si>
  <si>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</si>
  <si>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</si>
  <si>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</si>
  <si>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</si>
  <si>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</si>
  <si>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</si>
  <si>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</si>
  <si>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</si>
  <si>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</si>
  <si>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</si>
  <si>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</si>
  <si>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</si>
  <si>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</si>
  <si>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</si>
  <si>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</si>
  <si>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</si>
  <si>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</si>
  <si>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</si>
  <si>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</si>
  <si>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</si>
  <si>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</si>
  <si>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</si>
  <si>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</si>
  <si>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</si>
  <si>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</si>
  <si>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</si>
  <si>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</si>
  <si>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</si>
  <si>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</si>
  <si>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</si>
  <si>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</si>
  <si>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</si>
  <si>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</si>
  <si>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</si>
  <si>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</si>
  <si>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</si>
  <si>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</si>
  <si>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</si>
  <si>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</si>
  <si>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</si>
  <si>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</si>
  <si>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</si>
  <si>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</si>
  <si>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</si>
  <si>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</si>
  <si>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</si>
  <si>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</si>
  <si>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</si>
  <si>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</si>
  <si>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</si>
  <si>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</si>
  <si>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</si>
  <si>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</si>
  <si>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</si>
  <si>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</si>
  <si>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</si>
  <si>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</si>
  <si>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</si>
  <si>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</si>
  <si>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</si>
  <si>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</si>
  <si>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</si>
  <si>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</si>
  <si>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</si>
  <si>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</si>
  <si>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</si>
  <si>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</si>
  <si>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</si>
  <si>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</si>
  <si>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</si>
  <si>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</si>
  <si>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</si>
  <si>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</si>
  <si>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</si>
  <si>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</si>
  <si>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</si>
  <si>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</si>
  <si>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</si>
  <si>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</si>
  <si>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</si>
  <si>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</si>
  <si>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</si>
  <si>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</si>
  <si>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</si>
  <si>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</si>
  <si>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</si>
  <si>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</si>
  <si>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</si>
  <si>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</si>
  <si>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</si>
  <si>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</si>
  <si>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</si>
  <si>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</si>
  <si>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</si>
  <si>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</si>
  <si>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</si>
  <si>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</si>
  <si>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</si>
  <si>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</si>
  <si>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</si>
  <si>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</si>
  <si>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</si>
  <si>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</si>
  <si>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</si>
  <si>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</si>
  <si>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</si>
  <si>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</si>
  <si>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</si>
  <si>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</si>
  <si>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</si>
  <si>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</si>
  <si>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</si>
  <si>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</si>
  <si>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</si>
  <si>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</si>
  <si>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</si>
  <si>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</si>
  <si>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</si>
  <si>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</si>
  <si>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</si>
  <si>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</si>
  <si>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</si>
  <si>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</si>
  <si>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</si>
  <si>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</si>
  <si>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</si>
  <si>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</si>
  <si>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</si>
  <si>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</si>
  <si>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</si>
  <si>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</si>
  <si>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</si>
  <si>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</si>
  <si>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</si>
  <si>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</si>
  <si>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</si>
  <si>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</si>
  <si>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</si>
  <si>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</si>
  <si>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</si>
  <si>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</si>
  <si>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</si>
  <si>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</si>
  <si>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</si>
  <si>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</si>
  <si>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</si>
  <si>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</si>
  <si>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</si>
  <si>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</si>
  <si>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</si>
  <si>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</si>
  <si>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</si>
  <si>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</si>
  <si>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</si>
  <si>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</si>
  <si>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</si>
  <si>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</si>
  <si>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</si>
  <si>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</si>
  <si>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</si>
  <si>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</si>
  <si>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</si>
  <si>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</si>
  <si>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</si>
  <si>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</si>
  <si>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</si>
  <si>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</si>
  <si>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</si>
  <si>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</si>
  <si>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</si>
  <si>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</si>
  <si>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</si>
  <si>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</si>
  <si>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</si>
  <si>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</si>
  <si>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</si>
  <si>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</si>
  <si>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</si>
  <si>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</si>
  <si>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</si>
  <si>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</si>
  <si>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</si>
  <si>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</si>
  <si>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</si>
  <si>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</si>
  <si>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</si>
  <si>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</si>
  <si>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</si>
  <si>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</si>
  <si>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</si>
  <si>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</si>
  <si>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</si>
  <si>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</si>
  <si>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</si>
  <si>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</si>
  <si>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</si>
  <si>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</si>
  <si>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</si>
  <si>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</si>
  <si>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</si>
  <si>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</si>
  <si>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</si>
  <si>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</si>
  <si>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</si>
  <si>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</si>
  <si>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</si>
  <si>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</si>
  <si>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</si>
  <si>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</si>
  <si>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</si>
  <si>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</si>
  <si>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</si>
  <si>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</si>
  <si>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</si>
  <si>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</si>
  <si>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</si>
  <si>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</si>
  <si>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</si>
  <si>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</si>
  <si>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</si>
  <si>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</si>
  <si>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</si>
  <si>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</si>
  <si>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</si>
  <si>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</si>
  <si>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</si>
  <si>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</si>
  <si>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</si>
  <si>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</si>
  <si>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</si>
  <si>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</si>
  <si>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</si>
  <si>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</si>
  <si>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</si>
  <si>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</si>
  <si>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</si>
  <si>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</si>
  <si>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</si>
  <si>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</si>
  <si>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</si>
  <si>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</si>
  <si>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</si>
  <si>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</si>
  <si>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</si>
  <si>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</si>
  <si>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</si>
  <si>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</si>
  <si>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</si>
  <si>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</si>
  <si>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</si>
  <si>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</si>
  <si>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</si>
  <si>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</si>
  <si>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</si>
  <si>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</si>
  <si>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</si>
  <si>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</si>
  <si>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</si>
  <si>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</si>
  <si>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</si>
  <si>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</si>
  <si>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</si>
  <si>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</si>
  <si>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</si>
  <si>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</si>
  <si>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</si>
  <si>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</si>
  <si>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</si>
  <si>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</si>
  <si>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</si>
  <si>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</si>
  <si>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</si>
  <si>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</si>
  <si>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</si>
  <si>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</si>
  <si>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</si>
  <si>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</si>
  <si>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</si>
  <si>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</si>
  <si>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</si>
  <si>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</si>
  <si>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</si>
  <si>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</si>
  <si>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</si>
  <si>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</si>
  <si>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</si>
  <si>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</si>
  <si>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</si>
  <si>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</si>
  <si>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</si>
  <si>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</si>
  <si>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</si>
  <si>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</si>
  <si>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</si>
  <si>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</si>
  <si>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</si>
  <si>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</si>
  <si>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</si>
  <si>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</si>
  <si>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</si>
  <si>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</si>
  <si>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</si>
  <si>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</si>
  <si>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</si>
  <si>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</si>
  <si>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</si>
  <si>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</si>
  <si>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</si>
  <si>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</si>
  <si>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</si>
  <si>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</si>
  <si>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</si>
  <si>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</si>
  <si>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</si>
  <si>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</si>
  <si>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</si>
  <si>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</si>
  <si>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</si>
  <si>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</si>
  <si>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</si>
  <si>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</si>
  <si>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</si>
  <si>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</si>
  <si>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</si>
  <si>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</si>
  <si>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</si>
  <si>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</si>
  <si>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</si>
  <si>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</si>
  <si>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</si>
  <si>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</si>
  <si>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</si>
  <si>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</si>
  <si>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</si>
  <si>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</si>
  <si>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</si>
  <si>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</si>
  <si>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</si>
  <si>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</si>
  <si>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</si>
  <si>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</si>
  <si>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</si>
  <si>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</si>
  <si>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</si>
  <si>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</si>
  <si>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</si>
  <si>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</si>
  <si>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</si>
  <si>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</si>
  <si>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</si>
  <si>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</si>
  <si>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</si>
  <si>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</si>
  <si>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</si>
  <si>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</si>
  <si>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</si>
  <si>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</si>
  <si>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</si>
  <si>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</si>
  <si>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</si>
  <si>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</si>
  <si>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</si>
  <si>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</si>
  <si>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</si>
  <si>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</si>
  <si>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</si>
  <si>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</si>
  <si>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</si>
  <si>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</si>
  <si>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</si>
  <si>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</si>
  <si>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</si>
  <si>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</si>
  <si>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</si>
  <si>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</si>
  <si>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</si>
  <si>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</si>
  <si>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</si>
  <si>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</si>
  <si>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</si>
  <si>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</si>
  <si>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</si>
  <si>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</si>
  <si>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</si>
  <si>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</si>
  <si>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</si>
  <si>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</si>
  <si>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</si>
  <si>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</si>
  <si>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</si>
  <si>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</si>
  <si>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</si>
  <si>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</si>
  <si>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</si>
  <si>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</si>
  <si>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</si>
  <si>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</si>
  <si>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</si>
  <si>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</si>
  <si>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</si>
  <si>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</si>
  <si>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</si>
  <si>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</si>
  <si>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</si>
  <si>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</si>
  <si>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</si>
  <si>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</si>
  <si>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</si>
  <si>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</si>
  <si>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</si>
  <si>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</si>
  <si>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</si>
  <si>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</si>
  <si>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</si>
  <si>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</si>
  <si>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</si>
  <si>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</si>
  <si>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</si>
  <si>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</si>
  <si>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</si>
  <si>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</si>
  <si>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</si>
  <si>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</si>
  <si>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</si>
  <si>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</si>
  <si>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</si>
  <si>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</si>
  <si>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</si>
  <si>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</si>
  <si>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</si>
  <si>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</si>
  <si>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</si>
  <si>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</si>
  <si>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</si>
  <si>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</si>
  <si>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</si>
  <si>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</si>
  <si>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</si>
  <si>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</si>
  <si>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</si>
  <si>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</si>
  <si>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</si>
  <si>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</si>
  <si>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</si>
  <si>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</si>
  <si>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</si>
  <si>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</si>
  <si>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</si>
  <si>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</si>
  <si>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</si>
  <si>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</si>
  <si>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</si>
  <si>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</si>
  <si>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</si>
  <si>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</si>
  <si>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</si>
  <si>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</si>
  <si>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</si>
  <si>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</si>
  <si>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</si>
  <si>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</si>
  <si>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</si>
  <si>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</si>
  <si>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</si>
  <si>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</si>
  <si>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</si>
  <si>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</si>
  <si>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</si>
  <si>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</si>
  <si>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</si>
  <si>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</si>
  <si>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</si>
  <si>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</si>
  <si>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</si>
  <si>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</si>
  <si>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</si>
  <si>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</si>
  <si>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</si>
  <si>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</si>
  <si>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</si>
  <si>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</si>
  <si>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</si>
  <si>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</si>
  <si>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</si>
  <si>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</si>
  <si>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</si>
  <si>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</si>
  <si>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</si>
  <si>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</si>
  <si>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</si>
  <si>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</si>
  <si>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</si>
  <si>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</si>
  <si>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</si>
  <si>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</si>
  <si>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</si>
  <si>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</si>
  <si>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</si>
  <si>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</si>
  <si>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</si>
  <si>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</si>
  <si>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</si>
  <si>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</si>
  <si>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</si>
  <si>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</si>
  <si>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</si>
  <si>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</si>
  <si>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</si>
  <si>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</si>
  <si>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</si>
  <si>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</si>
  <si>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</si>
  <si>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</si>
  <si>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</si>
  <si>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</si>
  <si>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</si>
  <si>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</si>
  <si>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</si>
  <si>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</si>
  <si>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</si>
  <si>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</si>
  <si>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</si>
  <si>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</si>
  <si>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</si>
  <si>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</si>
  <si>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</si>
  <si>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</si>
  <si>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</si>
  <si>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</si>
  <si>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</si>
  <si>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</si>
  <si>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</si>
  <si>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</si>
  <si>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</si>
  <si>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</si>
  <si>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</si>
  <si>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</si>
  <si>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</si>
  <si>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</si>
  <si>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</si>
  <si>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</si>
  <si>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</si>
  <si>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</si>
  <si>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</si>
  <si>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</si>
  <si>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</si>
  <si>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</si>
  <si>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</si>
  <si>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</si>
  <si>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</si>
  <si>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</si>
  <si>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</si>
  <si>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</si>
  <si>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</si>
  <si>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</si>
  <si>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</si>
  <si>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</si>
  <si>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</si>
  <si>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</si>
  <si>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</si>
  <si>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</si>
  <si>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</si>
  <si>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</si>
  <si>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</si>
  <si>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</si>
  <si>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</si>
  <si>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</si>
  <si>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</si>
  <si>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</si>
  <si>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</si>
  <si>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</si>
  <si>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</si>
  <si>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</si>
  <si>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</si>
  <si>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</si>
  <si>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</si>
  <si>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</si>
  <si>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</si>
  <si>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</si>
  <si>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</si>
  <si>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</si>
  <si>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</si>
  <si>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</si>
  <si>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</si>
  <si>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</si>
  <si>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</si>
  <si>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</si>
  <si>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</si>
  <si>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</si>
  <si>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</si>
  <si>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</si>
  <si>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</si>
  <si>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</si>
  <si>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</si>
  <si>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</si>
  <si>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</si>
  <si>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</si>
  <si>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</si>
  <si>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</si>
  <si>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</si>
  <si>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</si>
  <si>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</si>
  <si>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</si>
  <si>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</si>
  <si>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</si>
  <si>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</si>
  <si>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</si>
  <si>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</si>
  <si>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</si>
  <si>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</si>
  <si>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</si>
  <si>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</si>
  <si>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</si>
  <si>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</si>
  <si>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</si>
  <si>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</si>
  <si>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</si>
  <si>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</si>
  <si>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</si>
  <si>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</si>
  <si>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</si>
  <si>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</si>
  <si>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</si>
  <si>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</si>
  <si>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</si>
  <si>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</si>
  <si>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</si>
  <si>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</si>
  <si>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</si>
  <si>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</si>
  <si>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</si>
  <si>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</si>
  <si>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</si>
  <si>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</si>
  <si>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</si>
  <si>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</si>
  <si>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</si>
  <si>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</si>
  <si>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</si>
  <si>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</si>
  <si>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</si>
  <si>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</si>
  <si>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</si>
  <si>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</si>
  <si>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</si>
  <si>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</si>
  <si>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</si>
  <si>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</si>
  <si>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</si>
  <si>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</si>
  <si>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</si>
  <si>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</si>
  <si>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</si>
  <si>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</si>
  <si>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</si>
  <si>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</si>
  <si>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</si>
  <si>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</si>
  <si>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</si>
  <si>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</si>
  <si>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</si>
  <si>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</si>
  <si>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</si>
  <si>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</si>
  <si>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</si>
  <si>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</si>
  <si>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</si>
  <si>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</si>
  <si>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</si>
  <si>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</si>
  <si>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</si>
  <si>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</si>
  <si>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</si>
  <si>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</si>
  <si>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</si>
  <si>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</si>
  <si>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</si>
  <si>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</si>
  <si>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</si>
  <si>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</si>
  <si>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</si>
  <si>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</si>
  <si>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</si>
  <si>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</si>
  <si>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</si>
  <si>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</si>
  <si>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</si>
  <si>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</si>
  <si>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</si>
  <si>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</si>
  <si>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</si>
  <si>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</si>
  <si>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</si>
  <si>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</si>
  <si>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</si>
  <si>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</si>
  <si>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</si>
  <si>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</si>
  <si>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</si>
  <si>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</si>
  <si>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</si>
  <si>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</si>
  <si>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</si>
  <si>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</si>
  <si>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</si>
  <si>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</si>
  <si>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</si>
  <si>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</si>
  <si>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</si>
  <si>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</si>
  <si>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</si>
  <si>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</si>
  <si>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</si>
  <si>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</si>
  <si>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</si>
  <si>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</si>
  <si>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</si>
  <si>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</si>
  <si>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</si>
  <si>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</si>
  <si>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</si>
  <si>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</si>
  <si>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</si>
  <si>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</si>
  <si>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</si>
  <si>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</si>
  <si>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</si>
  <si>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</si>
  <si>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</si>
  <si>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</si>
  <si>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</si>
  <si>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</si>
  <si>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</si>
  <si>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</si>
  <si>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</si>
  <si>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</si>
  <si>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</si>
  <si>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</si>
  <si>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</si>
  <si>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</si>
  <si>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</si>
  <si>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</si>
  <si>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</si>
  <si>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</si>
  <si>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</si>
  <si>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</si>
  <si>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</si>
  <si>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</si>
  <si>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</si>
  <si>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</si>
  <si>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</si>
  <si>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</si>
  <si>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</si>
  <si>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</si>
  <si>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</si>
  <si>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</si>
  <si>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</si>
  <si>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</si>
  <si>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</si>
  <si>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</si>
  <si>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</si>
  <si>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</si>
  <si>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</si>
  <si>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</si>
  <si>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</si>
  <si>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</si>
  <si>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</si>
  <si>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</si>
  <si>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</si>
  <si>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</si>
  <si>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</si>
  <si>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</si>
  <si>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</si>
  <si>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</si>
  <si>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</si>
  <si>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</si>
  <si>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</si>
  <si>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</si>
  <si>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</si>
  <si>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</si>
  <si>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</si>
  <si>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</si>
  <si>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</si>
  <si>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</si>
  <si>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</si>
  <si>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</si>
  <si>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</si>
  <si>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</si>
  <si>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</si>
  <si>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</si>
  <si>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</si>
  <si>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</si>
  <si>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</si>
  <si>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</si>
  <si>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</si>
  <si>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</si>
  <si>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</si>
  <si>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</si>
  <si>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</si>
  <si>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</si>
  <si>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</si>
  <si>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</si>
  <si>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</si>
  <si>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</si>
  <si>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</si>
  <si>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</si>
  <si>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</si>
  <si>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</si>
  <si>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</si>
  <si>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</si>
  <si>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</si>
  <si>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</si>
  <si>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</si>
  <si>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</si>
  <si>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</si>
  <si>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</si>
  <si>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</si>
  <si>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</si>
  <si>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</si>
  <si>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</si>
  <si>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</si>
  <si>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</si>
  <si>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</si>
  <si>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</si>
  <si>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</si>
  <si>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</si>
  <si>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</si>
  <si>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</si>
  <si>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</si>
  <si>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</si>
  <si>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</si>
  <si>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</si>
  <si>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</si>
  <si>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</si>
  <si>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</si>
  <si>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</si>
  <si>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</si>
  <si>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</si>
  <si>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</si>
  <si>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</si>
  <si>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</si>
  <si>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</si>
  <si>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</si>
  <si>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</si>
  <si>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</si>
  <si>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</si>
  <si>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</si>
  <si>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</si>
  <si>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</si>
  <si>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</si>
  <si>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</si>
  <si>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</si>
  <si>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</si>
  <si>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</si>
  <si>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</si>
  <si>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</si>
  <si>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</si>
  <si>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</si>
  <si>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</si>
  <si>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</si>
  <si>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</si>
  <si>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</si>
  <si>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</si>
  <si>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</si>
  <si>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</si>
  <si>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</si>
  <si>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</si>
  <si>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</si>
  <si>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</si>
  <si>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</si>
  <si>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</si>
  <si>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</si>
  <si>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</si>
  <si>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</si>
  <si>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</si>
  <si>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</si>
  <si>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</si>
  <si>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</si>
  <si>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</si>
  <si>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</si>
  <si>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</si>
  <si>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</si>
  <si>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</si>
  <si>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</si>
  <si>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</si>
  <si>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</si>
  <si>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</si>
  <si>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</si>
  <si>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</si>
  <si>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</si>
  <si>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</si>
  <si>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</si>
  <si>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</si>
  <si>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</si>
  <si>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</si>
  <si>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</si>
  <si>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</si>
  <si>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</si>
  <si>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</si>
  <si>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</si>
  <si>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</si>
  <si>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</si>
  <si>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</si>
  <si>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</si>
  <si>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</si>
  <si>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</si>
  <si>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</si>
  <si>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</si>
  <si>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</si>
  <si>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</si>
  <si>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</si>
  <si>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</si>
  <si>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</si>
  <si>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</si>
  <si>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</si>
  <si>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</si>
  <si>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</si>
  <si>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</si>
  <si>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</si>
  <si>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</si>
  <si>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</si>
  <si>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</si>
  <si>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</si>
  <si>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</si>
  <si>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</si>
  <si>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</si>
  <si>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</si>
  <si>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</si>
  <si>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</si>
  <si>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</si>
  <si>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</si>
  <si>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</si>
  <si>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</si>
  <si>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</si>
  <si>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</si>
  <si>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</si>
  <si>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</si>
  <si>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</si>
  <si>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</si>
  <si>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</si>
  <si>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</si>
  <si>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</si>
  <si>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</si>
  <si>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</si>
  <si>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</si>
  <si>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</si>
  <si>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</si>
  <si>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</si>
  <si>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</si>
  <si>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</si>
  <si>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</si>
  <si>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</si>
  <si>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</si>
  <si>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</si>
  <si>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</si>
  <si>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</si>
  <si>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</si>
  <si>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</si>
  <si>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</si>
  <si>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</si>
  <si>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</si>
  <si>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</si>
  <si>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</si>
  <si>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</si>
  <si>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</si>
  <si>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</si>
  <si>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</si>
  <si>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</si>
  <si>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</si>
  <si>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</si>
  <si>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</si>
  <si>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</si>
  <si>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</si>
  <si>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</si>
  <si>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</si>
  <si>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</si>
  <si>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</si>
  <si>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</si>
  <si>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</si>
  <si>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</si>
  <si>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</si>
  <si>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</si>
  <si>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</si>
  <si>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</si>
  <si>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</si>
  <si>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</si>
  <si>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</si>
  <si>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</si>
  <si>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</si>
  <si>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</si>
  <si>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</si>
  <si>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</si>
  <si>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</si>
  <si>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</si>
  <si>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</si>
  <si>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</si>
  <si>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</si>
  <si>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</si>
  <si>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</si>
  <si>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</si>
  <si>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</si>
  <si>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</si>
  <si>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</si>
  <si>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</si>
  <si>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</si>
  <si>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</si>
  <si>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</si>
  <si>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</si>
  <si>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</si>
  <si>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</si>
  <si>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</si>
  <si>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</si>
  <si>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</si>
  <si>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</si>
  <si>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</si>
  <si>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</si>
  <si>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</si>
  <si>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</si>
  <si>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</si>
  <si>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</si>
  <si>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</si>
  <si>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</si>
  <si>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</si>
  <si>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</si>
  <si>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</si>
  <si>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</si>
  <si>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</si>
  <si>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</si>
  <si>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</si>
  <si>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</si>
  <si>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</si>
  <si>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</si>
  <si>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</si>
  <si>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</si>
  <si>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</si>
  <si>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</si>
  <si>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</si>
  <si>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</si>
  <si>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</si>
  <si>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</si>
  <si>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</si>
  <si>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</si>
  <si>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</si>
  <si>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</si>
  <si>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</si>
  <si>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</si>
  <si>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</si>
  <si>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</si>
  <si>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</si>
  <si>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</si>
  <si>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</si>
  <si>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</si>
  <si>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</si>
  <si>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</si>
  <si>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</si>
  <si>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</si>
  <si>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</si>
  <si>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</si>
  <si>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</si>
  <si>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</si>
  <si>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</si>
  <si>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</si>
  <si>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</si>
  <si>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</si>
  <si>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</si>
  <si>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</si>
  <si>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</si>
  <si>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</si>
  <si>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</si>
  <si>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</si>
  <si>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</si>
  <si>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</si>
  <si>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</si>
  <si>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</si>
  <si>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</si>
  <si>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</si>
  <si>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</si>
  <si>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</si>
  <si>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</si>
  <si>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</si>
  <si>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</si>
  <si>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</si>
  <si>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</si>
  <si>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</si>
  <si>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</si>
  <si>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</si>
  <si>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</si>
  <si>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</si>
  <si>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</si>
  <si>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</si>
  <si>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</si>
  <si>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</si>
  <si>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</si>
  <si>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</si>
  <si>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</si>
  <si>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</si>
  <si>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</si>
  <si>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</si>
  <si>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</si>
  <si>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</si>
  <si>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</si>
  <si>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</si>
  <si>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</si>
  <si>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</si>
  <si>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</si>
  <si>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</si>
  <si>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</si>
  <si>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</si>
  <si>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</si>
  <si>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</si>
  <si>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</si>
  <si>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</si>
  <si>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</si>
  <si>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</si>
  <si>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</si>
  <si>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</si>
  <si>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</si>
  <si>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</si>
  <si>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</si>
  <si>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</si>
  <si>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</si>
  <si>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</si>
  <si>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</si>
  <si>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</si>
  <si>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</si>
  <si>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</si>
  <si>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</si>
  <si>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</si>
  <si>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</si>
  <si>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</si>
  <si>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</si>
  <si>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</si>
  <si>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</si>
  <si>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</si>
  <si>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</si>
  <si>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</si>
  <si>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</si>
  <si>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</si>
  <si>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</si>
  <si>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</si>
  <si>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</si>
  <si>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</si>
  <si>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</si>
  <si>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</si>
  <si>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</si>
  <si>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</si>
  <si>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</si>
  <si>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</si>
  <si>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</si>
  <si>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</si>
  <si>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</si>
  <si>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</si>
  <si>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</si>
  <si>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</si>
  <si>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</si>
  <si>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</si>
  <si>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</si>
  <si>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</si>
  <si>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</si>
  <si>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</si>
  <si>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</si>
  <si>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</si>
  <si>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</si>
  <si>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</si>
  <si>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</si>
  <si>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</si>
  <si>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</si>
  <si>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</si>
  <si>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</si>
  <si>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</si>
  <si>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</si>
  <si>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</si>
  <si>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</si>
  <si>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</si>
  <si>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</si>
  <si>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</si>
  <si>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</si>
  <si>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</si>
  <si>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</si>
  <si>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</si>
  <si>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</si>
  <si>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</si>
  <si>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</si>
  <si>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</si>
  <si>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</si>
  <si>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</si>
  <si>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</si>
  <si>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</si>
  <si>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</si>
  <si>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</si>
  <si>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</si>
  <si>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</si>
  <si>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</si>
  <si>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</si>
  <si>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</si>
  <si>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</si>
  <si>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</si>
  <si>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</si>
  <si>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</si>
  <si>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</si>
  <si>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</si>
  <si>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</si>
  <si>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</si>
  <si>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</si>
  <si>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</si>
  <si>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</si>
  <si>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</si>
  <si>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</si>
  <si>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</si>
  <si>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</si>
  <si>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</si>
  <si>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</si>
  <si>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</si>
  <si>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</si>
  <si>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</si>
  <si>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</si>
  <si>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</si>
  <si>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</si>
  <si>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</si>
  <si>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</si>
  <si>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</si>
  <si>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</si>
  <si>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</si>
  <si>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</si>
  <si>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</si>
  <si>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</si>
  <si>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</si>
  <si>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</si>
  <si>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</si>
  <si>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</si>
  <si>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</si>
  <si>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</si>
  <si>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</si>
  <si>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</si>
  <si>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</si>
  <si>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</si>
  <si>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</si>
  <si>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</si>
  <si>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</si>
  <si>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</si>
  <si>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</si>
  <si>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</si>
  <si>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</si>
  <si>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</si>
  <si>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</si>
  <si>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</si>
  <si>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</si>
  <si>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</si>
  <si>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</si>
  <si>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</si>
  <si>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</si>
  <si>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</si>
  <si>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</si>
  <si>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</si>
  <si>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</si>
  <si>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</si>
  <si>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</si>
  <si>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</si>
  <si>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</si>
  <si>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</si>
  <si>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</si>
  <si>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</si>
  <si>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</si>
  <si>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</si>
  <si>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</si>
  <si>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</si>
  <si>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</si>
  <si>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</si>
  <si>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</si>
  <si>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</si>
  <si>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</si>
  <si>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</si>
  <si>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</si>
  <si>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</si>
  <si>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</si>
  <si>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</si>
  <si>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</si>
  <si>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</si>
  <si>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</si>
  <si>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</si>
  <si>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</si>
  <si>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</si>
  <si>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</si>
  <si>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</si>
  <si>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</si>
  <si>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</si>
  <si>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</si>
  <si>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</si>
  <si>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</si>
  <si>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</si>
  <si>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</si>
  <si>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</si>
  <si>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</si>
  <si>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</si>
  <si>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</si>
  <si>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</si>
  <si>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</si>
  <si>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</si>
  <si>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</si>
  <si>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</si>
  <si>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</si>
  <si>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</si>
  <si>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</si>
  <si>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</si>
  <si>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</si>
  <si>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</si>
  <si>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</si>
  <si>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</si>
  <si>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</si>
  <si>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</si>
  <si>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</si>
  <si>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</si>
  <si>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</si>
  <si>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</si>
  <si>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</si>
  <si>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</si>
  <si>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</si>
  <si>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</si>
  <si>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</si>
  <si>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</si>
  <si>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</si>
  <si>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</si>
  <si>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</si>
  <si>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</si>
  <si>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</si>
  <si>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</si>
  <si>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</si>
  <si>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</si>
  <si>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</si>
  <si>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</si>
  <si>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</si>
  <si>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</si>
  <si>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</si>
  <si>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</si>
  <si>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</si>
  <si>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</si>
  <si>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</si>
  <si>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</si>
  <si>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</si>
  <si>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</si>
  <si>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</si>
  <si>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</si>
  <si>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</si>
  <si>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</si>
  <si>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</si>
  <si>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</si>
  <si>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</si>
  <si>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</si>
  <si>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</si>
  <si>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</si>
  <si>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</si>
  <si>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</si>
  <si>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</si>
  <si>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</si>
  <si>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</si>
  <si>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</si>
  <si>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</si>
  <si>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</si>
  <si>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</si>
  <si>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</si>
  <si>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</si>
  <si>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</si>
  <si>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</si>
  <si>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</si>
  <si>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</si>
  <si>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</si>
  <si>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</si>
  <si>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</si>
  <si>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</si>
  <si>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</si>
  <si>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</si>
  <si>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</si>
  <si>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</si>
  <si>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</si>
  <si>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</si>
  <si>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</si>
  <si>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</si>
  <si>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</si>
  <si>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</si>
  <si>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</si>
  <si>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</si>
  <si>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</si>
  <si>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</si>
  <si>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</si>
  <si>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</si>
  <si>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</si>
  <si>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</si>
  <si>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</si>
  <si>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</si>
  <si>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</si>
  <si>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</si>
  <si>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</si>
  <si>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</si>
  <si>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</si>
  <si>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</si>
  <si>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</si>
  <si>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</si>
  <si>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</si>
  <si>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</si>
  <si>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</si>
  <si>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</si>
  <si>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</si>
  <si>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</si>
  <si>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</si>
  <si>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</si>
  <si>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</si>
  <si>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</si>
  <si>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</si>
  <si>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</si>
  <si>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</si>
  <si>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</si>
  <si>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</si>
  <si>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</si>
  <si>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</si>
  <si>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</si>
  <si>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</si>
  <si>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</si>
  <si>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</si>
  <si>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</si>
  <si>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</si>
  <si>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</si>
  <si>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</si>
  <si>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</si>
  <si>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</si>
  <si>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</si>
  <si>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</si>
  <si>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</si>
  <si>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</si>
  <si>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</si>
  <si>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</si>
  <si>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</si>
  <si>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</si>
  <si>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</si>
  <si>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</si>
  <si>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</si>
  <si>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</si>
  <si>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</si>
  <si>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</si>
  <si>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</si>
  <si>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</si>
  <si>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</si>
  <si>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</si>
  <si>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</si>
  <si>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</si>
  <si>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</si>
  <si>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</si>
  <si>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</si>
  <si>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</si>
  <si>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</si>
  <si>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</si>
  <si>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</si>
  <si>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</si>
  <si>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</si>
  <si>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</si>
  <si>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</si>
  <si>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</si>
  <si>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</si>
  <si>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</si>
  <si>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</si>
  <si>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</si>
  <si>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</si>
  <si>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</si>
  <si>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</si>
  <si>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</si>
  <si>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</si>
  <si>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</si>
  <si>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</si>
  <si>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</si>
  <si>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</si>
  <si>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</si>
  <si>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</si>
  <si>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</si>
  <si>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</si>
  <si>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</si>
  <si>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</si>
  <si>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</si>
  <si>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</si>
  <si>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</si>
  <si>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</si>
  <si>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</si>
  <si>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</si>
  <si>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</si>
  <si>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</si>
  <si>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</si>
  <si>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</si>
  <si>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</si>
  <si>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</si>
  <si>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</si>
  <si>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</si>
  <si>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</si>
  <si>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</si>
  <si>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</si>
  <si>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</si>
  <si>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</si>
  <si>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</si>
  <si>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</si>
  <si>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</si>
  <si>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</si>
  <si>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</si>
  <si>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</si>
  <si>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</si>
  <si>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</si>
  <si>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</si>
  <si>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</si>
  <si>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</si>
  <si>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</si>
  <si>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</si>
  <si>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</si>
  <si>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</si>
  <si>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</si>
  <si>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</si>
  <si>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</si>
  <si>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</si>
  <si>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</si>
  <si>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</si>
  <si>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</si>
  <si>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</si>
  <si>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</si>
  <si>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</si>
  <si>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</si>
  <si>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</si>
  <si>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</si>
  <si>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</si>
  <si>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</si>
  <si>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</si>
  <si>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</si>
  <si>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</si>
  <si>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</si>
  <si>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</si>
  <si>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</si>
  <si>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</si>
  <si>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</si>
  <si>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</si>
  <si>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</si>
  <si>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</si>
  <si>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</si>
  <si>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</si>
  <si>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</si>
  <si>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</si>
  <si>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</si>
  <si>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</si>
  <si>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</si>
  <si>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</si>
  <si>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</si>
  <si>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</si>
  <si>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</si>
  <si>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</si>
  <si>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</si>
  <si>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</si>
  <si>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</si>
  <si>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</si>
  <si>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</si>
  <si>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</si>
  <si>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</si>
  <si>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</si>
  <si>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</si>
  <si>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</si>
  <si>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</si>
  <si>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</si>
  <si>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</si>
  <si>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</si>
  <si>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</si>
  <si>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</si>
  <si>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</si>
  <si>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</si>
  <si>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</si>
  <si>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</si>
  <si>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</si>
  <si>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</si>
  <si>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</si>
  <si>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</si>
  <si>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</si>
  <si>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</si>
  <si>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</si>
  <si>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</si>
  <si>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</si>
  <si>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</si>
  <si>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</si>
  <si>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</si>
  <si>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</si>
  <si>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</si>
  <si>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</si>
  <si>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</si>
  <si>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</si>
  <si>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</si>
  <si>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</si>
  <si>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</si>
  <si>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</si>
  <si>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</si>
  <si>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</si>
  <si>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</si>
  <si>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</si>
  <si>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</si>
  <si>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</si>
  <si>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</si>
  <si>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</si>
  <si>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</si>
  <si>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</si>
  <si>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</si>
  <si>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</si>
  <si>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</si>
  <si>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</si>
  <si>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</si>
  <si>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</si>
  <si>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</si>
  <si>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</si>
  <si>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</si>
  <si>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</si>
  <si>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</si>
  <si>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</si>
  <si>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</si>
  <si>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</si>
  <si>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</si>
  <si>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</si>
  <si>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</si>
  <si>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</si>
  <si>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</si>
  <si>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</si>
  <si>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</si>
  <si>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</si>
  <si>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</si>
  <si>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</si>
  <si>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</si>
  <si>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</si>
  <si>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</si>
  <si>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</si>
  <si>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</si>
  <si>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</si>
  <si>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</si>
  <si>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</si>
  <si>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</si>
  <si>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</si>
  <si>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</si>
  <si>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</si>
  <si>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</si>
  <si>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</si>
  <si>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</si>
  <si>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</si>
  <si>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</si>
  <si>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</si>
  <si>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</si>
  <si>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</si>
  <si>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</si>
  <si>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</si>
  <si>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</si>
  <si>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</si>
  <si>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</si>
  <si>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</si>
  <si>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</si>
  <si>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</si>
  <si>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</si>
  <si>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</si>
  <si>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</si>
  <si>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</si>
  <si>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</si>
  <si>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</si>
  <si>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</si>
  <si>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</si>
  <si>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</si>
  <si>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</si>
  <si>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</si>
  <si>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</si>
  <si>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</si>
  <si>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</si>
  <si>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</si>
  <si>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</si>
  <si>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</si>
  <si>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</si>
  <si>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</si>
  <si>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</si>
  <si>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</si>
  <si>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</si>
  <si>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</si>
  <si>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</si>
  <si>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</si>
  <si>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</si>
  <si>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</si>
  <si>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</si>
  <si>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</si>
  <si>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</si>
  <si>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</si>
  <si>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</si>
  <si>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</si>
  <si>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</si>
  <si>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</si>
  <si>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</si>
  <si>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</si>
  <si>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</si>
  <si>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</si>
  <si>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</si>
  <si>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</si>
  <si>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</si>
  <si>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</si>
  <si>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</si>
  <si>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</si>
  <si>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</si>
  <si>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</si>
  <si>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</si>
  <si>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</si>
  <si>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</si>
  <si>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</si>
  <si>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</si>
  <si>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</si>
  <si>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</si>
  <si>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</si>
  <si>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</si>
  <si>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</si>
  <si>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</si>
  <si>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</si>
  <si>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</si>
  <si>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</si>
  <si>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</si>
  <si>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</si>
  <si>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</si>
  <si>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</si>
  <si>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</si>
  <si>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</si>
  <si>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</si>
  <si>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</si>
  <si>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</si>
  <si>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</si>
  <si>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</si>
  <si>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</si>
  <si>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</si>
  <si>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</si>
  <si>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</si>
  <si>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</si>
  <si>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</si>
  <si>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</si>
  <si>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</si>
  <si>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</si>
  <si>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</si>
  <si>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</si>
  <si>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</si>
  <si>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</si>
  <si>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</si>
  <si>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</si>
  <si>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</si>
  <si>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</si>
  <si>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</si>
  <si>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</si>
  <si>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</si>
  <si>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</si>
  <si>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</si>
  <si>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</si>
  <si>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</si>
  <si>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</si>
  <si>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</si>
  <si>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</si>
  <si>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</si>
  <si>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</si>
  <si>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</si>
  <si>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</si>
  <si>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</si>
  <si>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</si>
  <si>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</si>
  <si>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</si>
  <si>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</si>
  <si>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</si>
  <si>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</si>
  <si>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</si>
  <si>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</si>
  <si>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</si>
  <si>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</si>
  <si>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</si>
  <si>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</si>
  <si>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</si>
  <si>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</si>
  <si>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</si>
  <si>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</si>
  <si>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</si>
  <si>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</si>
  <si>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</si>
  <si>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</si>
  <si>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</si>
  <si>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</si>
  <si>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</si>
  <si>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</si>
  <si>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</si>
  <si>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</si>
  <si>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</si>
  <si>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</si>
  <si>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</si>
  <si>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</si>
  <si>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</si>
  <si>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</si>
  <si>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</si>
  <si>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</si>
  <si>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</si>
  <si>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</si>
  <si>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</si>
  <si>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</si>
  <si>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</si>
  <si>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</si>
  <si>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</si>
  <si>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</si>
  <si>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</si>
  <si>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</si>
  <si>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</si>
  <si>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</si>
  <si>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</si>
  <si>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</si>
  <si>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</si>
  <si>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</si>
  <si>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</si>
  <si>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</si>
  <si>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</si>
  <si>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</si>
  <si>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</si>
  <si>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</si>
  <si>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</si>
  <si>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</si>
  <si>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</si>
  <si>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</si>
  <si>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</si>
  <si>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</si>
  <si>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</si>
  <si>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</si>
  <si>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</si>
  <si>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</si>
  <si>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</si>
  <si>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</si>
  <si>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</si>
  <si>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</si>
  <si>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</si>
  <si>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</si>
  <si>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</si>
  <si>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</si>
  <si>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</si>
  <si>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</si>
  <si>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</si>
  <si>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</si>
  <si>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</si>
  <si>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</si>
  <si>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</si>
  <si>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</si>
  <si>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</si>
  <si>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</si>
  <si>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</si>
  <si>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</si>
  <si>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</si>
  <si>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</si>
  <si>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</si>
  <si>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</si>
  <si>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</si>
  <si>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</si>
  <si>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</si>
  <si>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</si>
  <si>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</si>
  <si>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</si>
  <si>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</si>
  <si>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</si>
  <si>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</si>
  <si>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</si>
  <si>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</si>
  <si>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</si>
  <si>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</si>
  <si>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</si>
  <si>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</si>
  <si>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</si>
  <si>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</si>
  <si>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</si>
  <si>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</si>
  <si>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</si>
  <si>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</si>
  <si>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</si>
  <si>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</si>
  <si>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</si>
  <si>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</si>
  <si>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</si>
  <si>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</si>
  <si>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</si>
  <si>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</si>
  <si>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</si>
  <si>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</si>
  <si>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</si>
  <si>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</si>
  <si>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</si>
  <si>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</si>
  <si>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</si>
  <si>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</si>
  <si>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</si>
  <si>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</si>
  <si>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</si>
  <si>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</si>
  <si>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</si>
  <si>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</si>
  <si>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</si>
  <si>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</si>
  <si>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</si>
  <si>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</si>
  <si>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</si>
  <si>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</si>
  <si>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</si>
  <si>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</si>
  <si>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</si>
  <si>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</si>
  <si>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</si>
  <si>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</si>
  <si>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</si>
  <si>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</si>
  <si>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</si>
  <si>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</si>
  <si>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</si>
  <si>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</si>
  <si>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</si>
  <si>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</si>
  <si>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</si>
  <si>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</si>
  <si>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</si>
  <si>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</si>
  <si>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</si>
  <si>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</si>
  <si>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</si>
  <si>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</si>
  <si>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</si>
  <si>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</si>
  <si>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</si>
  <si>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</si>
  <si>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</si>
  <si>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</si>
  <si>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</si>
  <si>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</si>
  <si>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</si>
  <si>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</si>
  <si>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</si>
  <si>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</si>
  <si>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</si>
  <si>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</si>
  <si>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</si>
  <si>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</si>
  <si>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</si>
  <si>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</si>
  <si>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</si>
  <si>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</si>
  <si>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</si>
  <si>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</si>
  <si>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</si>
  <si>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</si>
  <si>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</si>
  <si>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</si>
  <si>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</si>
  <si>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</si>
  <si>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</si>
  <si>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</si>
  <si>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</si>
  <si>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</si>
  <si>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</si>
  <si>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</si>
  <si>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</si>
  <si>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</si>
  <si>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</si>
  <si>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</si>
  <si>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</si>
  <si>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</si>
  <si>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</si>
  <si>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</si>
  <si>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</si>
  <si>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</si>
  <si>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</si>
  <si>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</si>
  <si>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</si>
  <si>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</si>
  <si>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</si>
  <si>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</si>
  <si>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</si>
  <si>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</si>
  <si>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</si>
  <si>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</si>
  <si>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</si>
  <si>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</si>
  <si>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</si>
  <si>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</si>
  <si>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</si>
  <si>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</si>
  <si>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</si>
  <si>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</si>
  <si>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</si>
  <si>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</si>
  <si>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</si>
  <si>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</si>
  <si>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</si>
  <si>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</si>
  <si>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</si>
  <si>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</si>
  <si>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</si>
  <si>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</si>
  <si>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</si>
  <si>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</si>
  <si>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</si>
  <si>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</si>
  <si>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</si>
  <si>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</si>
  <si>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</si>
  <si>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</si>
  <si>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</si>
  <si>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</si>
  <si>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</si>
  <si>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</si>
  <si>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</si>
  <si>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</si>
  <si>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</si>
  <si>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</si>
  <si>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</si>
  <si>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</si>
  <si>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</si>
  <si>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</si>
  <si>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</si>
  <si>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</si>
  <si>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</si>
  <si>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</si>
  <si>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</si>
  <si>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</si>
  <si>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</si>
  <si>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</si>
  <si>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</si>
  <si>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</si>
  <si>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</si>
  <si>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</si>
  <si>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</si>
  <si>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</si>
  <si>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</si>
  <si>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</si>
  <si>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</si>
  <si>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</si>
  <si>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</si>
  <si>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</si>
  <si>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</si>
  <si>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</si>
  <si>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</si>
  <si>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</si>
  <si>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</si>
  <si>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</si>
  <si>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</si>
  <si>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</si>
  <si>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</si>
  <si>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</si>
  <si>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</si>
  <si>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</si>
  <si>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</si>
  <si>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</si>
  <si>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</si>
  <si>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</si>
  <si>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</si>
  <si>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</si>
  <si>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</si>
  <si>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</si>
  <si>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</si>
  <si>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</si>
  <si>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</si>
  <si>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</si>
  <si>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</si>
  <si>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</si>
  <si>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</si>
  <si>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</si>
  <si>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</si>
  <si>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</si>
  <si>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</si>
  <si>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</si>
  <si>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</si>
  <si>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</si>
  <si>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</si>
  <si>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</si>
  <si>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</si>
  <si>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</si>
  <si>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</si>
  <si>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</si>
  <si>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</si>
  <si>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</si>
  <si>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</si>
  <si>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</si>
  <si>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</si>
  <si>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</si>
  <si>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</si>
  <si>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</si>
  <si>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</si>
  <si>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</si>
  <si>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</si>
  <si>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</si>
  <si>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</si>
  <si>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</si>
  <si>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</si>
  <si>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</si>
  <si>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</si>
  <si>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</si>
  <si>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</si>
  <si>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</si>
  <si>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</si>
  <si>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</si>
  <si>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</si>
  <si>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</si>
  <si>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</si>
  <si>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</si>
  <si>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</si>
  <si>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</si>
  <si>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</si>
  <si>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</si>
  <si>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</si>
  <si>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</si>
  <si>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</si>
  <si>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</si>
  <si>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</si>
  <si>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</si>
  <si>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</si>
  <si>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</si>
  <si>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</si>
  <si>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</si>
  <si>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</si>
  <si>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</si>
  <si>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</si>
  <si>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</si>
  <si>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</si>
  <si>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</si>
  <si>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</si>
  <si>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</si>
  <si>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</si>
  <si>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</si>
  <si>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</si>
  <si>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</si>
  <si>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</si>
  <si>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</si>
  <si>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</si>
  <si>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</si>
  <si>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</si>
  <si>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</si>
  <si>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</si>
  <si>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</si>
  <si>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</si>
  <si>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</si>
  <si>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</si>
  <si>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</si>
  <si>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</si>
  <si>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</si>
  <si>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</si>
  <si>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</si>
  <si>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</si>
  <si>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</si>
  <si>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</si>
  <si>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</si>
  <si>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</si>
  <si>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</si>
  <si>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</si>
  <si>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</si>
  <si>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</si>
  <si>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</si>
  <si>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</si>
  <si>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</si>
  <si>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</si>
  <si>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</si>
  <si>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</si>
  <si>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</si>
  <si>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</si>
  <si>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</si>
  <si>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</si>
  <si>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</si>
  <si>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</si>
  <si>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</si>
  <si>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</si>
  <si>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</si>
  <si>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</si>
  <si>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</si>
  <si>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</si>
  <si>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</si>
  <si>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</si>
  <si>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</si>
  <si>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</si>
  <si>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</si>
  <si>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</si>
  <si>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</si>
  <si>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</si>
  <si>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</si>
  <si>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</si>
  <si>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</si>
  <si>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</si>
  <si>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</si>
  <si>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</si>
  <si>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</si>
  <si>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</si>
  <si>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</si>
  <si>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</si>
  <si>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</si>
  <si>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</si>
  <si>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</si>
  <si>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</si>
  <si>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</si>
  <si>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</si>
  <si>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</si>
  <si>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</si>
  <si>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</si>
  <si>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</si>
  <si>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</si>
  <si>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</si>
  <si>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</si>
  <si>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</si>
  <si>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</si>
  <si>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</si>
  <si>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</si>
  <si>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</si>
  <si>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</si>
  <si>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</si>
  <si>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</si>
  <si>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</si>
  <si>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</si>
  <si>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</si>
  <si>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</si>
  <si>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</si>
  <si>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</si>
  <si>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</si>
  <si>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</si>
  <si>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</si>
  <si>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</si>
  <si>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</si>
  <si>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</si>
  <si>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</si>
  <si>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</si>
  <si>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</si>
  <si>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</si>
  <si>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</si>
  <si>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</si>
  <si>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</si>
  <si>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</si>
  <si>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</si>
  <si>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</si>
  <si>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</si>
  <si>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</si>
  <si>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</si>
  <si>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</si>
  <si>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</si>
  <si>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</si>
  <si>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</si>
  <si>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</si>
  <si>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</si>
  <si>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</si>
  <si>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</si>
  <si>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</si>
  <si>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</si>
  <si>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</si>
  <si>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</si>
  <si>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</si>
  <si>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</si>
  <si>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</si>
  <si>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</si>
  <si>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</si>
  <si>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</si>
  <si>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</si>
  <si>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</si>
  <si>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</si>
  <si>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</si>
  <si>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</si>
  <si>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</si>
  <si>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</si>
  <si>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</si>
  <si>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</si>
  <si>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</si>
  <si>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</si>
  <si>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</si>
  <si>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</si>
  <si>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</si>
  <si>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</si>
  <si>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</si>
  <si>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</si>
  <si>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</si>
  <si>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</si>
  <si>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</si>
  <si>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</si>
  <si>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</si>
  <si>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</si>
  <si>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</si>
  <si>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</si>
  <si>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</si>
  <si>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</si>
  <si>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</si>
  <si>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</si>
  <si>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</si>
  <si>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</si>
  <si>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</si>
  <si>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</si>
  <si>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</si>
  <si>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</si>
  <si>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</si>
  <si>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</si>
  <si>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</si>
  <si>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</si>
  <si>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</si>
  <si>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</si>
  <si>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</si>
  <si>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</si>
  <si>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</si>
  <si>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</si>
  <si>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</si>
  <si>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</si>
  <si>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</si>
  <si>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</si>
  <si>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</si>
  <si>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</si>
  <si>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</si>
  <si>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</si>
  <si>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</si>
  <si>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</si>
  <si>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</si>
  <si>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</si>
  <si>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</si>
  <si>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</si>
  <si>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</si>
  <si>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</si>
  <si>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</si>
  <si>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</si>
  <si>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</si>
  <si>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</si>
  <si>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</si>
  <si>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</si>
  <si>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</si>
  <si>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</si>
  <si>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</si>
  <si>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</si>
  <si>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</si>
  <si>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</si>
  <si>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</si>
  <si>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</si>
  <si>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</si>
  <si>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</si>
  <si>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</si>
  <si>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</si>
  <si>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</si>
  <si>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</si>
  <si>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</si>
  <si>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</si>
  <si>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</si>
  <si>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</si>
  <si>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</si>
  <si>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</si>
  <si>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</si>
  <si>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</si>
  <si>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</si>
  <si>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</si>
  <si>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</si>
  <si>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</si>
  <si>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</si>
  <si>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</si>
  <si>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</si>
  <si>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</si>
  <si>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</si>
  <si>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</si>
  <si>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</si>
  <si>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</si>
  <si>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</si>
  <si>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</si>
  <si>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</si>
  <si>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</si>
  <si>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</si>
  <si>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</si>
  <si>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</si>
  <si>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</si>
  <si>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</si>
  <si>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</si>
  <si>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</si>
  <si>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</si>
  <si>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</si>
  <si>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</si>
  <si>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</si>
  <si>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</si>
  <si>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</si>
  <si>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</si>
  <si>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</si>
  <si>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</si>
  <si>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</si>
  <si>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</si>
  <si>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</si>
  <si>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</si>
  <si>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</si>
  <si>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</si>
  <si>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</si>
  <si>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</si>
  <si>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</si>
  <si>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</si>
  <si>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</si>
  <si>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</si>
  <si>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</si>
  <si>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</si>
  <si>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</si>
  <si>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</si>
  <si>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</si>
  <si>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</si>
  <si>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</si>
  <si>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</si>
  <si>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</si>
  <si>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</si>
  <si>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</si>
  <si>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</si>
  <si>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</si>
  <si>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</si>
  <si>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</si>
  <si>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</si>
  <si>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</si>
  <si>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</si>
  <si>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</si>
  <si>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</si>
  <si>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</si>
  <si>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</si>
  <si>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</si>
  <si>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</si>
  <si>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</si>
  <si>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</si>
  <si>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</si>
  <si>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</si>
  <si>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</si>
  <si>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</si>
  <si>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</si>
  <si>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</si>
  <si>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</si>
  <si>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</si>
  <si>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</si>
  <si>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</si>
  <si>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</si>
  <si>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</si>
  <si>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</si>
  <si>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</si>
  <si>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</si>
  <si>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</si>
  <si>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</si>
  <si>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</si>
  <si>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</si>
  <si>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</si>
  <si>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</si>
  <si>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</si>
  <si>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</si>
  <si>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</si>
  <si>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</si>
  <si>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</si>
  <si>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</si>
  <si>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</si>
  <si>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</si>
  <si>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</si>
  <si>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</si>
  <si>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</si>
  <si>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</si>
  <si>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</si>
  <si>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</si>
  <si>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</si>
  <si>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</si>
  <si>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</si>
  <si>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</si>
  <si>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</si>
  <si>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</si>
  <si>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</si>
  <si>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</si>
  <si>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</si>
  <si>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</si>
  <si>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</si>
  <si>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</si>
  <si>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</si>
  <si>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</si>
  <si>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</si>
  <si>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</si>
  <si>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</si>
  <si>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</si>
  <si>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</si>
  <si>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</si>
  <si>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</si>
  <si>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</si>
  <si>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</si>
  <si>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</si>
  <si>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</si>
  <si>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</si>
  <si>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</si>
  <si>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</si>
  <si>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</si>
  <si>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</si>
  <si>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</si>
  <si>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</si>
  <si>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</si>
  <si>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</si>
  <si>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</si>
  <si>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</si>
  <si>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</si>
  <si>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</si>
  <si>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</si>
  <si>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</si>
  <si>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</si>
  <si>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</si>
  <si>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</si>
  <si>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</si>
  <si>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</si>
  <si>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</si>
  <si>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</si>
  <si>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</si>
  <si>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</si>
  <si>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</si>
  <si>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</si>
  <si>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</si>
  <si>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</si>
  <si>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</si>
  <si>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</si>
  <si>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</si>
  <si>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</si>
  <si>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</si>
  <si>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</si>
  <si>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</si>
  <si>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</si>
  <si>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</si>
  <si>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</si>
  <si>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</si>
  <si>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</si>
  <si>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</si>
  <si>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</si>
  <si>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</si>
  <si>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</si>
  <si>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</si>
  <si>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</si>
  <si>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</si>
  <si>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</si>
  <si>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</si>
  <si>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</si>
  <si>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</si>
  <si>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</si>
  <si>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</si>
  <si>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</si>
  <si>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</si>
  <si>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</si>
  <si>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</si>
  <si>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</si>
  <si>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</si>
  <si>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</si>
  <si>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</si>
  <si>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</si>
  <si>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</si>
  <si>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</si>
  <si>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</si>
  <si>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</si>
  <si>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</si>
  <si>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</si>
  <si>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</si>
  <si>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</si>
  <si>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</si>
  <si>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</si>
  <si>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</si>
  <si>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</si>
  <si>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</si>
  <si>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</si>
  <si>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</si>
  <si>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</si>
  <si>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</si>
  <si>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</si>
  <si>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</si>
  <si>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</si>
  <si>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</si>
  <si>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</si>
  <si>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</si>
  <si>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</si>
  <si>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</si>
  <si>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</si>
  <si>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</si>
  <si>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</si>
  <si>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</si>
  <si>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</si>
  <si>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</si>
  <si>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</si>
  <si>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</si>
  <si>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</si>
  <si>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</si>
  <si>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</si>
  <si>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</si>
  <si>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</si>
  <si>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</si>
  <si>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</si>
  <si>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</si>
  <si>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</si>
  <si>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</si>
  <si>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</si>
  <si>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</si>
  <si>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</si>
  <si>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</si>
  <si>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</si>
  <si>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</si>
  <si>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</si>
  <si>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</si>
  <si>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</si>
  <si>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</si>
  <si>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</si>
  <si>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</si>
  <si>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</si>
  <si>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</si>
  <si>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</si>
  <si>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</si>
  <si>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</si>
  <si>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</si>
  <si>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</si>
  <si>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</si>
  <si>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</si>
  <si>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</si>
  <si>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</si>
  <si>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</si>
  <si>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</si>
  <si>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</si>
  <si>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</si>
  <si>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</si>
  <si>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</si>
  <si>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</si>
  <si>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</si>
  <si>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</si>
  <si>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</si>
  <si>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</si>
  <si>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</si>
  <si>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</si>
  <si>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</si>
  <si>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</si>
  <si>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</si>
  <si>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</si>
  <si>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</si>
  <si>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</si>
  <si>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</si>
  <si>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</si>
  <si>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</si>
  <si>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</si>
  <si>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</si>
  <si>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</si>
  <si>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</si>
  <si>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</si>
  <si>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</si>
  <si>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</si>
  <si>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</si>
  <si>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</si>
  <si>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</si>
  <si>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</si>
  <si>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</si>
  <si>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</si>
  <si>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</si>
  <si>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</si>
  <si>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</si>
  <si>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</si>
  <si>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</si>
  <si>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</si>
  <si>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</si>
  <si>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</si>
  <si>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</si>
  <si>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</si>
  <si>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</si>
  <si>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</si>
  <si>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</si>
  <si>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</si>
  <si>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</si>
  <si>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</si>
  <si>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</si>
  <si>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</si>
  <si>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</si>
  <si>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</si>
  <si>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</si>
  <si>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</si>
  <si>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</si>
  <si>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</si>
  <si>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</si>
  <si>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</si>
  <si>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</si>
  <si>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</si>
  <si>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</si>
  <si>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</si>
  <si>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</si>
  <si>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</si>
  <si>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</si>
  <si>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</si>
  <si>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</si>
  <si>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</si>
  <si>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</si>
  <si>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</si>
  <si>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</si>
  <si>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</si>
  <si>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</si>
  <si>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</si>
  <si>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</si>
  <si>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</si>
  <si>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</si>
  <si>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</si>
  <si>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</si>
  <si>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</si>
  <si>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</si>
  <si>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</si>
  <si>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</si>
  <si>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</si>
  <si>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</si>
  <si>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</si>
  <si>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</si>
  <si>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</si>
  <si>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</si>
  <si>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</si>
  <si>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</si>
  <si>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</si>
  <si>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</si>
  <si>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</si>
  <si>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</si>
  <si>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</si>
  <si>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</si>
  <si>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</si>
  <si>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</si>
  <si>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</si>
  <si>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</si>
  <si>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</si>
  <si>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</si>
  <si>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</si>
  <si>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</si>
  <si>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</si>
  <si>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</si>
  <si>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</si>
  <si>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</si>
  <si>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</si>
  <si>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</si>
  <si>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</si>
  <si>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</si>
  <si>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</si>
  <si>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</si>
  <si>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</si>
  <si>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</si>
  <si>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</si>
  <si>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</si>
  <si>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</si>
  <si>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</si>
  <si>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</si>
  <si>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</si>
  <si>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</si>
  <si>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</si>
  <si>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</si>
  <si>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</si>
  <si>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</si>
  <si>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</si>
  <si>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</si>
  <si>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</si>
  <si>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</si>
  <si>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</si>
  <si>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</si>
  <si>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</si>
  <si>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</si>
  <si>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</si>
  <si>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</si>
  <si>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</si>
  <si>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</si>
  <si>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</si>
  <si>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</si>
  <si>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</si>
  <si>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</si>
  <si>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</si>
  <si>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</si>
  <si>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</si>
  <si>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</si>
  <si>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</si>
  <si>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</si>
  <si>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</si>
  <si>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</si>
  <si>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</si>
  <si>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</si>
  <si>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</si>
  <si>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</si>
  <si>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</si>
  <si>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</si>
  <si>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</si>
  <si>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</si>
  <si>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</si>
  <si>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</si>
  <si>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</si>
  <si>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</si>
  <si>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</si>
  <si>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</si>
  <si>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</si>
  <si>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</si>
  <si>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</si>
  <si>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</si>
  <si>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</si>
  <si>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</si>
  <si>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</si>
  <si>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</si>
  <si>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</si>
  <si>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</si>
  <si>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</si>
  <si>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</si>
  <si>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</si>
  <si>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</si>
  <si>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</si>
  <si>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</si>
  <si>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</si>
  <si>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</si>
  <si>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</si>
  <si>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</si>
  <si>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</si>
  <si>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</si>
  <si>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</si>
  <si>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</si>
  <si>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</si>
  <si>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</si>
  <si>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</si>
  <si>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</si>
  <si>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</si>
  <si>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</si>
  <si>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</si>
  <si>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</si>
  <si>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</si>
  <si>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</si>
  <si>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</si>
  <si>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</si>
  <si>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</si>
  <si>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</si>
  <si>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</si>
  <si>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</si>
  <si>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</si>
  <si>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</si>
  <si>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</si>
  <si>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</si>
  <si>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</si>
  <si>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</si>
  <si>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</si>
  <si>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</si>
  <si>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</si>
  <si>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</si>
  <si>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</si>
  <si>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</si>
  <si>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</si>
  <si>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</si>
  <si>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</si>
  <si>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</si>
  <si>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</si>
  <si>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</si>
  <si>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</si>
  <si>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</si>
  <si>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</si>
  <si>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</si>
  <si>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</si>
  <si>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</si>
  <si>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</si>
  <si>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</si>
  <si>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</si>
  <si>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</si>
  <si>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</si>
  <si>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</si>
  <si>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</si>
  <si>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</si>
  <si>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</si>
  <si>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</si>
  <si>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</si>
  <si>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</si>
  <si>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</si>
  <si>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</si>
  <si>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</si>
  <si>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</si>
  <si>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</si>
  <si>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</si>
  <si>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</si>
  <si>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</si>
  <si>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</si>
  <si>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</si>
  <si>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</si>
  <si>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</si>
  <si>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</si>
  <si>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</si>
  <si>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</si>
  <si>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</si>
  <si>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</si>
  <si>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</si>
  <si>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</si>
  <si>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</si>
  <si>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</si>
  <si>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</si>
  <si>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</si>
  <si>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</si>
  <si>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</si>
  <si>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</si>
  <si>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</si>
  <si>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</si>
  <si>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</si>
  <si>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</si>
  <si>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</si>
  <si>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</si>
  <si>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</si>
  <si>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</si>
  <si>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</si>
  <si>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</si>
  <si>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</si>
  <si>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</si>
  <si>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</si>
  <si>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</si>
  <si>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</si>
  <si>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</si>
  <si>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</si>
  <si>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</si>
  <si>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</si>
  <si>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</si>
  <si>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</si>
  <si>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</si>
  <si>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</si>
  <si>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</si>
  <si>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</si>
  <si>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</si>
  <si>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</si>
  <si>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</si>
  <si>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</si>
  <si>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</si>
  <si>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</si>
  <si>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</si>
  <si>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</si>
  <si>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</si>
  <si>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</si>
  <si>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</si>
  <si>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</si>
  <si>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</si>
  <si>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</si>
  <si>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</si>
  <si>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</si>
  <si>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</si>
  <si>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</si>
  <si>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</si>
  <si>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</si>
  <si>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</si>
  <si>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</si>
  <si>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</si>
  <si>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</si>
  <si>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</si>
  <si>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</si>
  <si>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</si>
  <si>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</si>
  <si>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</si>
  <si>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</si>
  <si>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</si>
  <si>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</si>
  <si>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</si>
  <si>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</si>
  <si>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</si>
  <si>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</si>
  <si>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</si>
  <si>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</si>
  <si>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</si>
  <si>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</si>
  <si>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</si>
  <si>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</si>
  <si>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</si>
  <si>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</si>
  <si>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</si>
  <si>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</si>
  <si>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</si>
  <si>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</si>
  <si>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</si>
  <si>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</si>
  <si>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</si>
  <si>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</si>
  <si>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</si>
  <si>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</si>
  <si>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</si>
  <si>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</si>
  <si>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</si>
  <si>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</si>
  <si>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</si>
  <si>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</si>
  <si>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</si>
  <si>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</si>
  <si>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</si>
  <si>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</si>
  <si>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</si>
  <si>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</si>
  <si>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</si>
  <si>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</si>
  <si>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</si>
  <si>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</si>
  <si>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</si>
  <si>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</si>
  <si>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</si>
  <si>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</si>
  <si>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</si>
  <si>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</si>
  <si>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</si>
  <si>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</si>
  <si>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</si>
  <si>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</si>
  <si>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</si>
  <si>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</si>
  <si>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</si>
  <si>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</si>
  <si>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</si>
  <si>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</si>
  <si>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</si>
  <si>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</si>
  <si>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</si>
  <si>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</si>
  <si>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</si>
  <si>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</si>
  <si>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</si>
  <si>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</si>
  <si>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</si>
  <si>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</si>
  <si>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</si>
  <si>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</si>
  <si>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</si>
  <si>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</si>
  <si>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</si>
  <si>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</si>
  <si>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</si>
  <si>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</si>
  <si>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</si>
  <si>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</si>
  <si>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</si>
  <si>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</si>
  <si>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</si>
  <si>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</si>
  <si>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</si>
  <si>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</si>
  <si>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</si>
  <si>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</si>
  <si>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</si>
  <si>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</si>
  <si>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</si>
  <si>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</si>
  <si>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</si>
  <si>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</si>
  <si>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</si>
  <si>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</si>
  <si>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</si>
  <si>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</si>
  <si>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</si>
  <si>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</si>
  <si>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</si>
  <si>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</si>
  <si>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</si>
  <si>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</si>
  <si>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</si>
  <si>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</si>
  <si>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</si>
  <si>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</si>
  <si>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</si>
  <si>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</si>
  <si>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</si>
  <si>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</si>
  <si>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</si>
  <si>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</si>
  <si>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</si>
  <si>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</si>
  <si>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</si>
  <si>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</si>
  <si>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</si>
  <si>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</si>
  <si>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</si>
  <si>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</si>
  <si>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</si>
  <si>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</si>
  <si>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</si>
  <si>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</si>
  <si>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</si>
  <si>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</si>
  <si>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</si>
  <si>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</si>
  <si>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</si>
  <si>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</si>
  <si>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</si>
  <si>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</si>
  <si>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</si>
  <si>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</si>
  <si>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</si>
  <si>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</si>
  <si>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</si>
  <si>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</si>
  <si>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</si>
  <si>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</si>
  <si>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</si>
  <si>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</si>
  <si>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</si>
  <si>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</si>
  <si>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</si>
  <si>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</si>
  <si>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</si>
  <si>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</si>
  <si>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</si>
  <si>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</si>
  <si>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</si>
  <si>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</si>
  <si>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</si>
  <si>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</si>
  <si>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</si>
  <si>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</si>
  <si>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</si>
  <si>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</si>
  <si>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</si>
  <si>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</si>
  <si>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</si>
  <si>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</si>
  <si>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</si>
  <si>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</si>
  <si>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</si>
  <si>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</si>
  <si>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</si>
  <si>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</si>
  <si>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</si>
  <si>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</si>
  <si>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</si>
  <si>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</si>
  <si>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</si>
  <si>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</si>
  <si>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</si>
  <si>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</si>
  <si>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</si>
  <si>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</si>
  <si>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</si>
  <si>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</si>
  <si>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</si>
  <si>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</si>
  <si>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</si>
  <si>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</si>
  <si>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</si>
  <si>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</si>
  <si>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</si>
  <si>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</si>
  <si>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</si>
  <si>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</si>
  <si>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</si>
  <si>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</si>
  <si>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</si>
  <si>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</si>
  <si>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</si>
  <si>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</si>
  <si>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</si>
  <si>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</si>
  <si>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</si>
  <si>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</si>
  <si>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</si>
  <si>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</si>
  <si>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</si>
  <si>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</si>
  <si>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</si>
  <si>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</si>
  <si>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</si>
  <si>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</si>
  <si>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</si>
  <si>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</si>
  <si>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</si>
  <si>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</si>
  <si>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</si>
  <si>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</si>
  <si>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</si>
  <si>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</si>
  <si>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</si>
  <si>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</si>
  <si>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</si>
  <si>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</si>
  <si>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</si>
  <si>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</si>
  <si>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</si>
  <si>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</si>
  <si>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</si>
  <si>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</si>
  <si>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</si>
  <si>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</si>
  <si>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</si>
  <si>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</si>
  <si>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</si>
  <si>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</si>
  <si>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</si>
  <si>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</si>
  <si>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</si>
  <si>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</si>
  <si>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</si>
  <si>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</si>
  <si>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</si>
  <si>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</si>
  <si>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</si>
  <si>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</si>
  <si>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</si>
  <si>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</si>
  <si>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</si>
  <si>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</si>
  <si>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</si>
  <si>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</si>
  <si>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</si>
  <si>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</si>
  <si>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</si>
  <si>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</si>
  <si>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</si>
  <si>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</si>
  <si>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</si>
  <si>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</si>
  <si>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</si>
  <si>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</si>
  <si>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</si>
  <si>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</si>
  <si>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</si>
  <si>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</si>
  <si>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</si>
  <si>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</si>
  <si>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</si>
  <si>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</si>
  <si>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</si>
  <si>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</si>
  <si>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</si>
  <si>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</si>
  <si>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</si>
  <si>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</si>
  <si>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</si>
  <si>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</si>
  <si>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</si>
  <si>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</si>
  <si>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</si>
  <si>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</si>
  <si>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</si>
  <si>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</si>
  <si>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</si>
  <si>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</si>
  <si>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</si>
  <si>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</si>
  <si>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</si>
  <si>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</si>
  <si>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</si>
  <si>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</si>
  <si>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</si>
  <si>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</si>
  <si>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</si>
  <si>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</si>
  <si>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</si>
  <si>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</si>
  <si>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</si>
  <si>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</si>
  <si>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</si>
  <si>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</si>
  <si>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</si>
  <si>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</si>
  <si>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</si>
  <si>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</si>
  <si>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</si>
  <si>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</si>
  <si>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</si>
  <si>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</si>
  <si>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</si>
  <si>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</si>
  <si>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</si>
  <si>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</si>
  <si>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</si>
  <si>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</si>
  <si>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</si>
  <si>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</si>
  <si>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</si>
  <si>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</si>
  <si>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</si>
  <si>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</si>
  <si>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</si>
  <si>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</si>
  <si>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</si>
  <si>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</si>
  <si>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</si>
  <si>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</si>
  <si>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</si>
  <si>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</si>
  <si>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</si>
  <si>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</si>
  <si>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</si>
  <si>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</si>
  <si>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</si>
  <si>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</si>
  <si>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</si>
  <si>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</si>
  <si>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</si>
  <si>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</si>
  <si>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</si>
  <si>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</si>
  <si>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</si>
  <si>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</si>
  <si>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</si>
  <si>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</si>
  <si>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</si>
  <si>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</si>
  <si>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</si>
  <si>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</si>
  <si>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</si>
  <si>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</si>
  <si>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</si>
  <si>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</si>
  <si>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</si>
  <si>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</si>
  <si>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</si>
  <si>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</si>
  <si>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</si>
  <si>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</si>
  <si>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</si>
  <si>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</si>
  <si>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</si>
  <si>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</si>
  <si>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</si>
  <si>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</si>
  <si>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</si>
  <si>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</si>
  <si>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</si>
  <si>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</si>
  <si>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</si>
  <si>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</si>
  <si>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</si>
  <si>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</si>
  <si>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</si>
  <si>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</si>
  <si>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</si>
  <si>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</si>
  <si>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</si>
  <si>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</si>
  <si>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</si>
  <si>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</si>
  <si>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</si>
  <si>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</si>
  <si>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</si>
  <si>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</si>
  <si>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</si>
  <si>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</si>
  <si>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</si>
  <si>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</si>
  <si>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</si>
  <si>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</si>
  <si>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</si>
  <si>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</si>
  <si>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</si>
  <si>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</si>
  <si>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</si>
  <si>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</si>
  <si>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</si>
  <si>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</si>
  <si>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</si>
  <si>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</si>
  <si>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</si>
  <si>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</si>
  <si>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</si>
  <si>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</si>
  <si>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</si>
  <si>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</si>
  <si>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</si>
  <si>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</si>
  <si>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</si>
  <si>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</si>
  <si>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</si>
  <si>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</si>
  <si>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</si>
  <si>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</si>
  <si>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</si>
  <si>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</si>
  <si>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</si>
  <si>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</si>
  <si>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</si>
  <si>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</si>
  <si>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</si>
  <si>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</si>
  <si>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</si>
  <si>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</si>
  <si>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</si>
  <si>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</si>
  <si>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</si>
  <si>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</si>
  <si>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</si>
  <si>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</si>
  <si>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</si>
  <si>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</si>
  <si>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</si>
  <si>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</si>
  <si>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</si>
  <si>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</si>
  <si>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</si>
  <si>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</si>
  <si>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</si>
  <si>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</si>
  <si>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</si>
  <si>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</si>
  <si>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</si>
  <si>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</si>
  <si>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</si>
  <si>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</si>
  <si>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</si>
  <si>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</si>
  <si>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</si>
  <si>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</si>
  <si>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</si>
  <si>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</si>
  <si>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</si>
  <si>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</si>
  <si>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</si>
  <si>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</si>
  <si>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</si>
  <si>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</si>
  <si>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</si>
  <si>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</si>
  <si>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</si>
  <si>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</si>
  <si>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</si>
  <si>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</si>
  <si>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</si>
  <si>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</si>
  <si>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</si>
  <si>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</si>
  <si>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</si>
  <si>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</si>
  <si>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</si>
  <si>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</si>
  <si>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</si>
  <si>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</si>
  <si>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</si>
  <si>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</si>
  <si>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</si>
  <si>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</si>
  <si>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</si>
  <si>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</si>
  <si>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</si>
  <si>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</si>
  <si>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</si>
  <si>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</si>
  <si>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</si>
  <si>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</si>
  <si>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</si>
  <si>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</si>
  <si>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</si>
  <si>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</si>
  <si>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</si>
  <si>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</si>
  <si>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</si>
  <si>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</si>
  <si>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</si>
  <si>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</si>
  <si>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</si>
  <si>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</si>
  <si>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</si>
  <si>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</si>
  <si>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</si>
  <si>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</si>
  <si>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</si>
  <si>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</si>
  <si>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</si>
  <si>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</si>
  <si>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</si>
  <si>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</si>
  <si>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</si>
  <si>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</si>
  <si>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</si>
  <si>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</si>
  <si>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</si>
  <si>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</si>
  <si>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</si>
  <si>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</si>
  <si>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</si>
  <si>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</si>
  <si>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</si>
  <si>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</si>
  <si>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</si>
  <si>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</si>
  <si>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</si>
  <si>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</si>
  <si>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</si>
  <si>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</si>
  <si>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</si>
  <si>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</si>
  <si>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</si>
  <si>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</si>
  <si>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</si>
  <si>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</si>
  <si>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</si>
  <si>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</si>
  <si>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</si>
  <si>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</si>
  <si>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</si>
  <si>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</si>
  <si>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</si>
  <si>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</si>
  <si>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</si>
  <si>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</si>
  <si>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</si>
  <si>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</si>
  <si>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</si>
  <si>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</si>
  <si>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</si>
  <si>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</si>
  <si>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</si>
  <si>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</si>
  <si>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</si>
  <si>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</si>
  <si>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</si>
  <si>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</si>
  <si>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</si>
  <si>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</si>
  <si>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</si>
  <si>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</si>
  <si>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</si>
  <si>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</si>
  <si>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</si>
  <si>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</si>
  <si>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</si>
  <si>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</si>
  <si>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</si>
  <si>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</si>
  <si>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</si>
  <si>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</si>
  <si>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</si>
  <si>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</si>
  <si>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</si>
  <si>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</si>
  <si>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</si>
  <si>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</si>
  <si>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</si>
  <si>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</si>
  <si>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</si>
  <si>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</si>
  <si>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</si>
  <si>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</si>
  <si>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</si>
  <si>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</si>
  <si>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</si>
  <si>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</si>
  <si>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</si>
  <si>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</si>
  <si>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</si>
  <si>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</si>
  <si>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</si>
  <si>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</si>
  <si>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</si>
  <si>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</si>
  <si>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</si>
  <si>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</si>
  <si>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</si>
  <si>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</si>
  <si>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</si>
  <si>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</si>
  <si>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</si>
  <si>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</si>
  <si>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</si>
  <si>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</si>
  <si>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</si>
  <si>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</si>
  <si>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</si>
  <si>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</si>
  <si>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</si>
  <si>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</si>
  <si>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</si>
  <si>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</si>
  <si>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</si>
  <si>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</si>
  <si>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</si>
  <si>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</si>
  <si>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</si>
  <si>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</si>
  <si>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</si>
  <si>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</si>
  <si>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</si>
  <si>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</si>
  <si>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</si>
  <si>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</si>
  <si>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</si>
  <si>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</si>
  <si>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</si>
  <si>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</si>
  <si>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</si>
  <si>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</si>
  <si>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</si>
  <si>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</si>
  <si>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</si>
  <si>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</si>
  <si>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</si>
  <si>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</si>
  <si>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</si>
  <si>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</si>
  <si>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</si>
  <si>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</si>
  <si>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</si>
  <si>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</si>
  <si>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</si>
  <si>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</si>
  <si>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</si>
  <si>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</si>
  <si>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</si>
  <si>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</si>
  <si>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</si>
  <si>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</si>
  <si>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</si>
  <si>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</si>
  <si>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</si>
  <si>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</si>
  <si>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</si>
  <si>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</si>
  <si>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</si>
  <si>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</si>
  <si>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</si>
  <si>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</si>
  <si>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</si>
  <si>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</si>
  <si>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</si>
  <si>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</si>
  <si>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</si>
  <si>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</si>
  <si>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</si>
  <si>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</si>
  <si>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</si>
  <si>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</si>
  <si>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</si>
  <si>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</si>
  <si>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</si>
  <si>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</si>
  <si>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</si>
  <si>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</si>
  <si>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</si>
  <si>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</si>
  <si>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</si>
  <si>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</si>
  <si>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</si>
  <si>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</si>
  <si>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</si>
  <si>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</si>
  <si>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</si>
  <si>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</si>
  <si>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</si>
  <si>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</si>
  <si>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</si>
  <si>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</si>
  <si>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</si>
  <si>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</si>
  <si>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</si>
  <si>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</si>
  <si>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</si>
  <si>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</si>
  <si>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</si>
  <si>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</si>
  <si>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</si>
  <si>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</si>
  <si>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</si>
  <si>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</si>
  <si>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</si>
  <si>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</si>
  <si>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</si>
  <si>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</si>
  <si>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</si>
  <si>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</si>
  <si>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</si>
  <si>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</si>
  <si>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</si>
  <si>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</si>
  <si>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</si>
  <si>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</si>
  <si>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</si>
  <si>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</si>
  <si>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</si>
  <si>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</si>
  <si>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</si>
  <si>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</si>
  <si>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</si>
  <si>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</si>
  <si>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</si>
  <si>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</si>
  <si>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</si>
  <si>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</si>
  <si>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</si>
  <si>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</si>
  <si>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</si>
  <si>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</si>
  <si>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</si>
  <si>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</si>
  <si>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</si>
  <si>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</si>
  <si>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</si>
  <si>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</si>
  <si>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</si>
  <si>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</si>
  <si>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</si>
  <si>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</si>
  <si>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</si>
  <si>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</si>
  <si>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</si>
  <si>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</si>
  <si>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</si>
  <si>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</si>
  <si>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</si>
  <si>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</si>
  <si>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</si>
  <si>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</si>
  <si>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</si>
  <si>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</si>
  <si>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</si>
  <si>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</si>
  <si>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</si>
  <si>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</si>
  <si>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</si>
  <si>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</si>
  <si>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</si>
  <si>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</si>
  <si>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</si>
  <si>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</si>
  <si>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</si>
  <si>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</si>
  <si>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</si>
  <si>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</si>
  <si>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</si>
  <si>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</si>
  <si>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</si>
  <si>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</si>
  <si>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</si>
  <si>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</si>
  <si>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</si>
  <si>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</si>
  <si>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</si>
  <si>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</si>
  <si>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</si>
  <si>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</si>
  <si>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</si>
  <si>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</si>
  <si>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</si>
  <si>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</si>
  <si>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</si>
  <si>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</si>
  <si>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</si>
  <si>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</si>
  <si>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</si>
  <si>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</si>
  <si>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</si>
  <si>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</si>
  <si>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</si>
  <si>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</si>
  <si>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</si>
  <si>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</si>
  <si>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</si>
  <si>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</si>
  <si>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</si>
  <si>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</si>
  <si>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</si>
  <si>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</si>
  <si>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</si>
  <si>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</si>
  <si>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</si>
  <si>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</si>
  <si>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</si>
  <si>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</si>
  <si>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</si>
  <si>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</si>
  <si>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</si>
  <si>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</si>
  <si>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</si>
  <si>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</si>
  <si>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</si>
  <si>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</si>
  <si>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</si>
  <si>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</si>
  <si>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</si>
  <si>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</si>
  <si>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</si>
  <si>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</si>
  <si>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</si>
  <si>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</si>
  <si>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</si>
  <si>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</si>
  <si>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</si>
  <si>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</si>
  <si>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</si>
  <si>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</si>
  <si>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</si>
  <si>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</si>
  <si>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</si>
  <si>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</si>
  <si>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</si>
  <si>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</si>
  <si>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</si>
  <si>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</si>
  <si>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</si>
  <si>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</si>
  <si>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</si>
  <si>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</si>
  <si>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</si>
  <si>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</si>
  <si>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</si>
  <si>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</si>
  <si>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</si>
  <si>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</si>
  <si>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</si>
  <si>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</si>
  <si>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</si>
  <si>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</si>
  <si>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</si>
  <si>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</si>
  <si>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</si>
  <si>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</si>
  <si>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</si>
  <si>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</si>
  <si>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</si>
  <si>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</si>
  <si>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</si>
  <si>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</si>
  <si>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</si>
  <si>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</si>
  <si>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</si>
  <si>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</si>
  <si>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</si>
  <si>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</si>
  <si>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</si>
  <si>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</si>
  <si>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</si>
  <si>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</si>
  <si>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</si>
  <si>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</si>
  <si>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</si>
  <si>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</si>
  <si>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</si>
  <si>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</si>
  <si>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</si>
  <si>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</si>
  <si>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</si>
  <si>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</si>
  <si>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</si>
  <si>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</si>
  <si>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</si>
  <si>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</si>
  <si>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</si>
  <si>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</si>
  <si>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</si>
  <si>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</si>
  <si>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</si>
  <si>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</si>
  <si>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</si>
  <si>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</si>
  <si>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</si>
  <si>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</si>
  <si>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</si>
  <si>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</si>
  <si>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</si>
  <si>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</si>
  <si>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</si>
  <si>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</si>
  <si>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</si>
  <si>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</si>
  <si>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</si>
  <si>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</si>
  <si>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</si>
  <si>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</si>
  <si>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</si>
  <si>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</si>
  <si>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</si>
  <si>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</si>
  <si>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</si>
  <si>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</si>
  <si>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</si>
  <si>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</si>
  <si>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</si>
  <si>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</si>
  <si>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</si>
  <si>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</si>
  <si>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</si>
  <si>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</si>
  <si>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</si>
  <si>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</si>
  <si>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</si>
  <si>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</si>
  <si>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</si>
  <si>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</si>
  <si>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</si>
  <si>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</si>
  <si>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</si>
  <si>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</si>
  <si>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</si>
  <si>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</si>
  <si>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</si>
  <si>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</si>
  <si>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</si>
  <si>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</si>
  <si>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</si>
  <si>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</si>
  <si>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</si>
  <si>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</si>
  <si>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</si>
  <si>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</si>
  <si>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</si>
  <si>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</si>
  <si>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</si>
  <si>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</si>
  <si>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</si>
  <si>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</si>
  <si>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</si>
  <si>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</si>
  <si>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</si>
  <si>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</si>
  <si>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</si>
  <si>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</si>
  <si>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</si>
  <si>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</si>
  <si>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</si>
  <si>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</si>
  <si>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</si>
  <si>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</si>
  <si>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</si>
  <si>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</si>
  <si>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</si>
  <si>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</si>
  <si>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</si>
  <si>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</si>
  <si>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</si>
  <si>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</si>
  <si>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</si>
  <si>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</si>
  <si>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</si>
  <si>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</si>
  <si>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</si>
  <si>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</si>
  <si>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</si>
  <si>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</si>
  <si>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</si>
  <si>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</si>
  <si>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</si>
  <si>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</si>
  <si>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</si>
  <si>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</si>
  <si>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</si>
  <si>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</si>
  <si>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</si>
  <si>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</si>
  <si>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</si>
  <si>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</si>
  <si>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</si>
  <si>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</si>
  <si>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</si>
  <si>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</si>
  <si>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</si>
  <si>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</si>
  <si>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</si>
  <si>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</si>
  <si>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</si>
  <si>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</si>
  <si>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</si>
  <si>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</si>
  <si>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</si>
  <si>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</si>
  <si>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</si>
  <si>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</si>
  <si>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</si>
  <si>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</si>
  <si>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</si>
  <si>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</si>
  <si>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</si>
  <si>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</si>
  <si>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</si>
  <si>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</si>
  <si>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</si>
  <si>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</si>
  <si>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</si>
  <si>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</si>
  <si>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</si>
  <si>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</si>
  <si>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</si>
  <si>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</si>
  <si>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</si>
  <si>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</si>
  <si>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</si>
  <si>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</si>
  <si>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</si>
  <si>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</si>
  <si>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</si>
  <si>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</si>
  <si>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</si>
  <si>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</si>
  <si>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</si>
  <si>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</si>
  <si>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</si>
  <si>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</si>
  <si>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</si>
  <si>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</si>
  <si>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</si>
  <si>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</si>
  <si>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</si>
  <si>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</si>
  <si>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</si>
  <si>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</si>
  <si>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</si>
  <si>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</si>
  <si>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</si>
  <si>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</si>
  <si>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</si>
  <si>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</si>
  <si>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</si>
  <si>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</si>
  <si>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</si>
  <si>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</si>
  <si>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</si>
  <si>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</si>
  <si>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</si>
  <si>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</si>
  <si>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</si>
  <si>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</si>
  <si>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</si>
  <si>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</si>
  <si>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</si>
  <si>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</si>
  <si>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</si>
  <si>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</si>
  <si>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</si>
  <si>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</si>
  <si>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</si>
  <si>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</si>
  <si>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</si>
  <si>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</si>
  <si>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</si>
  <si>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</si>
  <si>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</si>
  <si>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</si>
  <si>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</si>
  <si>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</si>
  <si>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</si>
  <si>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</si>
  <si>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</si>
  <si>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</si>
  <si>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</si>
  <si>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</si>
  <si>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</si>
  <si>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</si>
  <si>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</si>
  <si>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</si>
  <si>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</si>
  <si>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</si>
  <si>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</si>
  <si>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</si>
  <si>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</si>
  <si>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</si>
  <si>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</si>
  <si>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</si>
  <si>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</si>
  <si>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</si>
  <si>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</si>
  <si>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</si>
  <si>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</si>
  <si>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</si>
  <si>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</si>
  <si>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</si>
  <si>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</si>
  <si>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</si>
  <si>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</si>
  <si>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</si>
  <si>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</si>
  <si>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</si>
  <si>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</si>
  <si>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</si>
  <si>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</si>
  <si>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</si>
  <si>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</si>
  <si>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</si>
  <si>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</si>
  <si>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</si>
  <si>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</si>
  <si>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</si>
  <si>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</si>
  <si>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</si>
  <si>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</si>
  <si>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</si>
  <si>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</si>
  <si>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</si>
  <si>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</si>
  <si>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</si>
  <si>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</si>
  <si>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</si>
  <si>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</si>
  <si>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</si>
  <si>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</si>
  <si>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</si>
  <si>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</si>
  <si>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</si>
  <si>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</si>
  <si>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</si>
  <si>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</si>
  <si>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</si>
  <si>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</si>
  <si>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</si>
  <si>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</si>
  <si>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</si>
  <si>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</si>
  <si>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</si>
  <si>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</si>
  <si>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</si>
  <si>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</si>
  <si>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</si>
  <si>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</si>
  <si>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</si>
  <si>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</si>
  <si>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</si>
  <si>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</si>
  <si>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</si>
  <si>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</si>
  <si>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</si>
  <si>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</si>
  <si>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</si>
  <si>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</si>
  <si>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</si>
  <si>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</si>
  <si>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</si>
  <si>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</si>
  <si>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</si>
  <si>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</si>
  <si>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</si>
  <si>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</si>
  <si>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</si>
  <si>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</si>
  <si>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</si>
  <si>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</si>
  <si>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</si>
  <si>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</si>
  <si>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</si>
  <si>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</si>
  <si>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</si>
  <si>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</si>
  <si>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</si>
  <si>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</si>
  <si>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</si>
  <si>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</si>
  <si>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</si>
  <si>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</si>
  <si>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</si>
  <si>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</si>
  <si>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</si>
  <si>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</si>
  <si>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</si>
  <si>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</si>
  <si>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</si>
  <si>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</si>
  <si>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</si>
  <si>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</si>
  <si>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</si>
  <si>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</si>
  <si>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</si>
  <si>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</si>
  <si>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</si>
  <si>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</si>
  <si>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</si>
  <si>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</si>
  <si>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</si>
  <si>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</si>
  <si>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</si>
  <si>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</si>
  <si>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</si>
  <si>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</si>
  <si>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</si>
  <si>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</si>
  <si>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</si>
  <si>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</si>
  <si>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</si>
  <si>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</si>
  <si>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</si>
  <si>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</si>
  <si>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</si>
  <si>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</si>
  <si>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</si>
  <si>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</si>
  <si>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</si>
  <si>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</si>
  <si>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</si>
  <si>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</si>
  <si>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</si>
  <si>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</si>
  <si>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</si>
  <si>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</si>
  <si>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</si>
  <si>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</si>
  <si>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</si>
  <si>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</si>
  <si>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</si>
  <si>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</si>
  <si>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</si>
  <si>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</si>
  <si>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</si>
  <si>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</si>
  <si>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</si>
  <si>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</si>
  <si>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</si>
  <si>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</si>
  <si>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</si>
  <si>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</si>
  <si>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</si>
  <si>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</si>
  <si>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</si>
  <si>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</si>
  <si>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</si>
  <si>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</si>
  <si>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</si>
  <si>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</si>
  <si>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</si>
  <si>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</si>
  <si>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</si>
  <si>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</si>
  <si>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</si>
  <si>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</si>
  <si>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</si>
  <si>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</si>
  <si>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</si>
  <si>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</si>
  <si>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</si>
  <si>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</si>
  <si>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</si>
  <si>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</si>
  <si>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</si>
  <si>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</si>
  <si>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</si>
  <si>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</si>
  <si>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</si>
  <si>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</si>
  <si>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</si>
  <si>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</si>
  <si>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</si>
  <si>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</si>
  <si>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</si>
  <si>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</si>
  <si>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</si>
  <si>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</si>
  <si>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</si>
  <si>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</si>
  <si>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</si>
  <si>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</si>
  <si>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</si>
  <si>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</si>
  <si>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</si>
  <si>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</si>
  <si>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</si>
  <si>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</si>
  <si>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</si>
  <si>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</si>
  <si>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</si>
  <si>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</si>
  <si>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</si>
  <si>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</si>
  <si>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</si>
  <si>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</si>
  <si>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</si>
  <si>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</si>
  <si>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</si>
  <si>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</si>
  <si>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</si>
  <si>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</si>
  <si>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</si>
  <si>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</si>
  <si>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</si>
  <si>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</si>
  <si>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</si>
  <si>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</si>
  <si>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</si>
  <si>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</si>
  <si>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</si>
  <si>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</si>
  <si>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</si>
  <si>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</si>
  <si>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</si>
  <si>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</si>
  <si>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</si>
  <si>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</si>
  <si>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</si>
  <si>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</si>
  <si>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</si>
  <si>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</si>
  <si>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</si>
  <si>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</si>
  <si>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</si>
  <si>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</si>
  <si>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</si>
  <si>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</si>
  <si>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</si>
  <si>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</si>
  <si>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</si>
  <si>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</si>
  <si>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</si>
  <si>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</si>
  <si>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</si>
  <si>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</si>
  <si>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</si>
  <si>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</si>
  <si>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</si>
  <si>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</si>
  <si>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</si>
  <si>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</si>
  <si>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</si>
  <si>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</si>
  <si>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</si>
  <si>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</si>
  <si>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</si>
  <si>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</si>
  <si>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</si>
  <si>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</si>
  <si>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</si>
  <si>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</si>
  <si>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</si>
  <si>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</si>
  <si>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</si>
  <si>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</si>
  <si>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</si>
  <si>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</si>
  <si>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</si>
  <si>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</si>
  <si>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</si>
  <si>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</si>
  <si>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</si>
  <si>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</si>
  <si>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</si>
  <si>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</si>
  <si>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</si>
  <si>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</si>
  <si>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</si>
  <si>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</si>
  <si>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</si>
  <si>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</si>
  <si>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</si>
  <si>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</si>
  <si>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</si>
  <si>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</si>
  <si>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</si>
  <si>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</si>
  <si>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</si>
  <si>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</si>
  <si>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</si>
  <si>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</si>
  <si>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</si>
  <si>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</si>
  <si>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</si>
  <si>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</si>
  <si>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</si>
  <si>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</si>
  <si>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</si>
  <si>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</si>
  <si>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</si>
  <si>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</si>
  <si>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</si>
  <si>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</si>
  <si>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</si>
  <si>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</si>
  <si>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</si>
  <si>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</si>
  <si>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</si>
  <si>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</si>
  <si>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</si>
  <si>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</si>
  <si>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</si>
  <si>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</si>
  <si>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</si>
  <si>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</si>
  <si>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</si>
  <si>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</si>
  <si>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</si>
  <si>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</si>
  <si>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</si>
  <si>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</si>
  <si>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</si>
  <si>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</si>
  <si>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</si>
  <si>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</si>
  <si>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</si>
  <si>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</si>
  <si>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</si>
  <si>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</si>
  <si>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</si>
  <si>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</si>
  <si>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</si>
  <si>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</si>
  <si>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</si>
  <si>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</si>
  <si>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</si>
  <si>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</si>
  <si>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</si>
  <si>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</si>
  <si>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</si>
  <si>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</si>
  <si>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</si>
  <si>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</si>
  <si>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</si>
  <si>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</si>
  <si>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</si>
  <si>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</si>
  <si>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</si>
  <si>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</si>
  <si>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</si>
  <si>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</si>
  <si>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</si>
  <si>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</si>
  <si>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</si>
  <si>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</si>
  <si>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</si>
  <si>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</si>
  <si>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</si>
  <si>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</si>
  <si>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</si>
  <si>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</si>
  <si>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</si>
  <si>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</si>
  <si>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</si>
  <si>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</si>
  <si>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</si>
  <si>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</si>
  <si>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</si>
  <si>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</si>
  <si>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</si>
  <si>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</si>
  <si>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</si>
  <si>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</si>
  <si>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</si>
  <si>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</si>
  <si>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</si>
  <si>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</si>
  <si>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</si>
  <si>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</si>
  <si>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</si>
  <si>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</si>
  <si>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</si>
  <si>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</si>
  <si>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</si>
  <si>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</si>
  <si>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</si>
  <si>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</si>
  <si>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</si>
  <si>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</si>
  <si>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</si>
  <si>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</si>
  <si>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</si>
  <si>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</si>
  <si>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</si>
  <si>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</si>
  <si>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</si>
  <si>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</si>
  <si>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</si>
  <si>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</si>
  <si>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</si>
  <si>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</si>
  <si>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</si>
  <si>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</si>
  <si>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</si>
  <si>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</si>
  <si>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</si>
  <si>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</si>
  <si>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</si>
  <si>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</si>
  <si>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</si>
  <si>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</si>
  <si>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</si>
  <si>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</si>
  <si>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</si>
  <si>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</si>
  <si>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</si>
  <si>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</si>
  <si>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</si>
  <si>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</si>
  <si>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</si>
  <si>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</si>
  <si>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</si>
  <si>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</si>
  <si>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</si>
  <si>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</si>
  <si>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</si>
  <si>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</si>
  <si>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</si>
  <si>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</si>
  <si>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</si>
  <si>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</si>
  <si>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</si>
  <si>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</si>
  <si>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</si>
  <si>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</si>
  <si>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</si>
  <si>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</si>
  <si>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</si>
  <si>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</si>
  <si>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</si>
  <si>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</si>
  <si>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</si>
  <si>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</si>
  <si>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</si>
  <si>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</si>
  <si>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</si>
  <si>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</si>
  <si>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</si>
  <si>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</si>
  <si>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</si>
  <si>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</si>
  <si>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</si>
  <si>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</si>
  <si>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</si>
  <si>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</si>
  <si>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</si>
  <si>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</si>
  <si>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</si>
  <si>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</si>
  <si>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</si>
  <si>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</si>
  <si>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</si>
  <si>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</si>
  <si>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</si>
  <si>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</si>
  <si>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</si>
  <si>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</si>
  <si>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</si>
  <si>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</si>
  <si>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</si>
  <si>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</si>
  <si>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</si>
  <si>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</si>
  <si>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</si>
  <si>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</si>
  <si>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</si>
  <si>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</si>
  <si>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</si>
  <si>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</si>
  <si>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</si>
  <si>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</si>
  <si>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</si>
  <si>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</si>
  <si>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</si>
  <si>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</si>
  <si>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</si>
  <si>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</si>
  <si>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</si>
  <si>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</si>
  <si>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</si>
  <si>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</si>
  <si>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</si>
  <si>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</si>
  <si>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</si>
  <si>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</si>
  <si>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</si>
  <si>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</si>
  <si>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</si>
  <si>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</si>
  <si>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</si>
  <si>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</si>
  <si>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</si>
  <si>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</si>
  <si>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</si>
  <si>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</si>
  <si>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</si>
  <si>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</si>
  <si>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</si>
  <si>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</si>
  <si>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</si>
  <si>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</si>
  <si>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</si>
  <si>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</si>
  <si>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</si>
  <si>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</si>
  <si>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</si>
  <si>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</si>
  <si>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</si>
  <si>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</si>
  <si>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</si>
  <si>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</si>
  <si>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</si>
  <si>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</si>
  <si>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</si>
  <si>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</si>
  <si>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</si>
  <si>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</si>
  <si>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</si>
  <si>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</si>
  <si>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</si>
  <si>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</si>
  <si>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</si>
  <si>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</si>
  <si>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</si>
  <si>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</si>
  <si>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</si>
  <si>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</si>
  <si>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</si>
  <si>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</si>
  <si>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</si>
  <si>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</si>
  <si>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</si>
  <si>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</si>
  <si>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</si>
  <si>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</si>
  <si>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</si>
  <si>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</si>
  <si>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</si>
  <si>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</si>
  <si>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</si>
  <si>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</si>
  <si>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</si>
  <si>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</si>
  <si>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</si>
  <si>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</si>
  <si>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</si>
  <si>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</si>
  <si>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</si>
  <si>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</si>
  <si>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</si>
  <si>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</si>
  <si>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</si>
  <si>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</si>
  <si>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</si>
  <si>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</si>
  <si>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</si>
  <si>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</si>
  <si>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</si>
  <si>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</si>
  <si>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</si>
  <si>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</si>
  <si>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</si>
  <si>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</si>
  <si>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</si>
  <si>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</si>
  <si>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</si>
  <si>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</si>
  <si>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</si>
  <si>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</si>
  <si>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</si>
  <si>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</si>
  <si>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</si>
  <si>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</si>
  <si>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</si>
  <si>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</si>
  <si>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</si>
  <si>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</si>
  <si>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</si>
  <si>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</si>
  <si>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</si>
  <si>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</si>
  <si>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</si>
  <si>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</si>
  <si>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</si>
  <si>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</si>
  <si>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</si>
  <si>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</si>
  <si>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</si>
  <si>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</si>
  <si>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</si>
  <si>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</si>
  <si>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</si>
  <si>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</si>
  <si>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</si>
  <si>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</si>
  <si>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</si>
  <si>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</si>
  <si>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</si>
  <si>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</si>
  <si>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</si>
  <si>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</si>
  <si>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</si>
  <si>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</si>
  <si>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</si>
  <si>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</si>
  <si>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</si>
  <si>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</si>
  <si>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</si>
  <si>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</si>
  <si>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</si>
  <si>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</si>
  <si>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</si>
  <si>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</si>
  <si>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</si>
  <si>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</si>
  <si>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</si>
  <si>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</si>
  <si>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</si>
  <si>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</si>
  <si>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</si>
  <si>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</si>
  <si>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</si>
  <si>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</si>
  <si>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</si>
  <si>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</si>
  <si>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</si>
  <si>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</si>
  <si>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</si>
  <si>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</si>
  <si>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</si>
  <si>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</si>
  <si>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</si>
  <si>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</si>
  <si>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</si>
  <si>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</si>
  <si>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</si>
  <si>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</si>
  <si>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</si>
  <si>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</si>
  <si>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</si>
  <si>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</si>
  <si>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</si>
  <si>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</si>
  <si>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</si>
  <si>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</si>
  <si>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</si>
  <si>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</si>
  <si>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</si>
  <si>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</si>
  <si>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</si>
  <si>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</si>
  <si>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</si>
  <si>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</si>
  <si>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</si>
  <si>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</si>
  <si>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</si>
  <si>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</si>
  <si>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</si>
  <si>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</si>
  <si>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</si>
  <si>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</si>
  <si>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</si>
  <si>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</si>
  <si>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</si>
  <si>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</si>
  <si>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</si>
  <si>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</si>
  <si>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</si>
  <si>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</si>
  <si>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</si>
  <si>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</si>
  <si>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</si>
  <si>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</si>
  <si>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</si>
  <si>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</si>
  <si>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</si>
  <si>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</si>
  <si>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</si>
  <si>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</si>
  <si>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</si>
  <si>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</si>
  <si>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</si>
  <si>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</si>
  <si>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</si>
  <si>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</si>
  <si>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</si>
  <si>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</si>
  <si>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</si>
  <si>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</si>
  <si>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</si>
  <si>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</si>
  <si>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</si>
  <si>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</si>
  <si>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</si>
  <si>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</si>
  <si>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</si>
  <si>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</si>
  <si>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</si>
  <si>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</si>
  <si>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</si>
  <si>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</si>
  <si>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</si>
  <si>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</si>
  <si>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</si>
  <si>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</si>
  <si>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</si>
  <si>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</si>
  <si>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</si>
  <si>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</si>
  <si>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</si>
  <si>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</si>
  <si>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</si>
  <si>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</si>
  <si>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</si>
  <si>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</si>
  <si>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</si>
  <si>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</si>
  <si>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</si>
  <si>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</si>
  <si>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</si>
  <si>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</si>
  <si>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</si>
  <si>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</si>
  <si>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</si>
  <si>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</si>
  <si>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</si>
  <si>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</si>
  <si>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</si>
  <si>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</si>
  <si>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</si>
  <si>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</si>
  <si>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</si>
  <si>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</si>
  <si>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</si>
  <si>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</si>
  <si>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</si>
  <si>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</si>
  <si>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</si>
  <si>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</si>
  <si>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</si>
  <si>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</si>
  <si>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</si>
  <si>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</si>
  <si>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</si>
  <si>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</si>
  <si>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</si>
  <si>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</si>
  <si>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</si>
  <si>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</si>
  <si>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</si>
  <si>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</si>
  <si>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</si>
  <si>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</si>
  <si>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</si>
  <si>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</si>
  <si>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</si>
  <si>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</si>
  <si>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</si>
  <si>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</si>
  <si>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</si>
  <si>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</si>
  <si>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</si>
  <si>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</si>
  <si>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</si>
  <si>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</si>
  <si>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</si>
  <si>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</si>
  <si>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</si>
  <si>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</si>
  <si>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</si>
  <si>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</si>
  <si>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</si>
  <si>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</si>
  <si>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</si>
  <si>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</si>
  <si>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</si>
  <si>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</si>
  <si>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</si>
  <si>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</si>
  <si>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</si>
  <si>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</si>
  <si>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</si>
  <si>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</si>
  <si>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</si>
  <si>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</si>
  <si>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</si>
  <si>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</si>
  <si>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</si>
  <si>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</si>
  <si>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</si>
  <si>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</si>
  <si>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</si>
  <si>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</si>
  <si>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</si>
  <si>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</si>
  <si>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</si>
  <si>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</si>
  <si>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</si>
  <si>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</si>
  <si>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</si>
  <si>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</si>
  <si>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</si>
  <si>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</si>
  <si>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</si>
  <si>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</si>
  <si>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</si>
  <si>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</si>
  <si>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</si>
  <si>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</si>
  <si>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</si>
  <si>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</si>
  <si>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</si>
  <si>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</si>
  <si>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</si>
  <si>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</si>
  <si>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</si>
  <si>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</si>
  <si>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</si>
  <si>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</si>
  <si>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</si>
  <si>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</si>
  <si>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</si>
  <si>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</si>
  <si>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</si>
  <si>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</si>
  <si>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</si>
  <si>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</si>
  <si>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</si>
  <si>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</si>
  <si>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</si>
  <si>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</si>
  <si>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</si>
  <si>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</si>
  <si>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</si>
  <si>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</si>
  <si>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</si>
  <si>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</si>
  <si>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</si>
  <si>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</si>
  <si>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</si>
  <si>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</si>
  <si>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</si>
  <si>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</si>
  <si>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</si>
  <si>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</si>
  <si>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</si>
  <si>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</si>
  <si>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</si>
  <si>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</si>
  <si>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</si>
  <si>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</si>
  <si>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</si>
  <si>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</si>
  <si>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</si>
  <si>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</si>
  <si>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</si>
  <si>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</si>
  <si>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</si>
  <si>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</si>
  <si>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</si>
  <si>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</si>
  <si>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</si>
  <si>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</si>
  <si>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</si>
  <si>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</si>
  <si>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</si>
  <si>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</si>
  <si>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</si>
  <si>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</si>
  <si>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</si>
  <si>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</si>
  <si>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</si>
  <si>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</si>
  <si>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</si>
  <si>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</si>
  <si>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</si>
  <si>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</si>
  <si>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</si>
  <si>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</si>
  <si>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</si>
  <si>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</si>
  <si>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</si>
  <si>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</si>
  <si>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</si>
  <si>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</si>
  <si>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</si>
  <si>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</si>
  <si>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</si>
  <si>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</si>
  <si>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</si>
  <si>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</si>
  <si>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</si>
  <si>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</si>
  <si>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</si>
  <si>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</si>
  <si>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</si>
  <si>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</si>
  <si>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</si>
  <si>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</si>
  <si>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</si>
  <si>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</si>
  <si>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</si>
  <si>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</si>
  <si>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</si>
  <si>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</si>
  <si>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</si>
  <si>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</si>
  <si>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</si>
  <si>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</si>
  <si>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</si>
  <si>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</si>
  <si>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</si>
  <si>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</si>
  <si>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</si>
  <si>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</si>
  <si>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</si>
  <si>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</si>
  <si>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</si>
  <si>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</si>
  <si>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</si>
  <si>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</si>
  <si>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</si>
  <si>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</si>
  <si>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</si>
  <si>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</si>
  <si>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</si>
  <si>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</si>
  <si>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</si>
  <si>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</si>
  <si>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</si>
  <si>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</si>
  <si>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</si>
  <si>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</si>
  <si>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</si>
  <si>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</si>
  <si>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</si>
  <si>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</si>
  <si>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</si>
  <si>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</si>
  <si>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</si>
  <si>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</si>
  <si>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</si>
  <si>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</si>
  <si>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</si>
  <si>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</si>
  <si>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</si>
  <si>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</si>
  <si>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</si>
  <si>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</si>
  <si>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</si>
  <si>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</si>
  <si>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</si>
  <si>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</si>
  <si>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</si>
  <si>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</si>
  <si>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</si>
  <si>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</si>
  <si>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</si>
  <si>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</si>
  <si>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</si>
  <si>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</si>
  <si>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</si>
  <si>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</si>
  <si>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</si>
  <si>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</si>
  <si>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</si>
  <si>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</si>
  <si>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</si>
  <si>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</si>
  <si>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</si>
  <si>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</si>
  <si>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</si>
  <si>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</si>
  <si>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</si>
  <si>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</si>
  <si>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</si>
  <si>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</si>
  <si>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</si>
  <si>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</si>
  <si>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</si>
  <si>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</si>
  <si>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</si>
  <si>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</si>
  <si>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</si>
  <si>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</si>
  <si>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</si>
  <si>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</si>
  <si>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</si>
  <si>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</si>
  <si>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</si>
  <si>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</si>
  <si>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</si>
  <si>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</si>
  <si>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</si>
  <si>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</si>
  <si>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</si>
  <si>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</si>
  <si>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</si>
  <si>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</si>
  <si>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</si>
  <si>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</si>
  <si>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</si>
  <si>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</si>
  <si>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</si>
  <si>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</si>
  <si>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</si>
  <si>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</si>
  <si>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</si>
  <si>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</si>
  <si>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</si>
  <si>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</si>
  <si>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</si>
  <si>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</si>
  <si>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</si>
  <si>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</si>
  <si>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</si>
  <si>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</si>
  <si>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</si>
  <si>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</si>
  <si>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</si>
  <si>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</si>
  <si>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</si>
  <si>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</si>
  <si>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</si>
  <si>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</si>
  <si>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</si>
  <si>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</si>
  <si>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</si>
  <si>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</si>
  <si>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</si>
  <si>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</si>
  <si>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</si>
  <si>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</si>
  <si>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</si>
  <si>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</si>
  <si>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</si>
  <si>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</si>
  <si>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</si>
  <si>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</si>
  <si>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</si>
  <si>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</si>
  <si>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</si>
  <si>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</si>
  <si>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</si>
  <si>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</si>
  <si>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</si>
  <si>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</si>
  <si>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</si>
  <si>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</si>
  <si>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</si>
  <si>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</si>
  <si>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</si>
  <si>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</si>
  <si>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</si>
  <si>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</si>
  <si>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</si>
  <si>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</si>
  <si>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</si>
  <si>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</si>
  <si>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</si>
  <si>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</si>
  <si>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</si>
  <si>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</si>
  <si>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</si>
  <si>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</si>
  <si>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</si>
  <si>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</si>
  <si>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</si>
  <si>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</si>
  <si>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</si>
  <si>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</si>
  <si>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</si>
  <si>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</si>
  <si>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</si>
  <si>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</si>
  <si>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</si>
  <si>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</si>
  <si>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</si>
  <si>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</si>
  <si>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</si>
  <si>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</si>
  <si>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</si>
  <si>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</si>
  <si>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</si>
  <si>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</si>
  <si>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</si>
  <si>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</si>
  <si>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</si>
  <si>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</si>
  <si>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</si>
  <si>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</si>
  <si>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</si>
  <si>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</si>
  <si>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</si>
  <si>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</si>
  <si>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</si>
  <si>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</si>
  <si>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</si>
  <si>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</si>
  <si>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</si>
  <si>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</si>
  <si>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</si>
  <si>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</si>
  <si>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</si>
  <si>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</si>
  <si>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</si>
  <si>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</si>
  <si>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</si>
  <si>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</si>
  <si>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</si>
  <si>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</si>
  <si>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</si>
  <si>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</si>
  <si>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</si>
  <si>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</si>
  <si>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</si>
  <si>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</si>
  <si>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</si>
  <si>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</si>
  <si>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</si>
  <si>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</si>
  <si>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</si>
  <si>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</si>
  <si>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</si>
  <si>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</si>
  <si>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</si>
  <si>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</si>
  <si>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</si>
  <si>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</si>
  <si>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</si>
  <si>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</si>
  <si>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</si>
  <si>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</si>
  <si>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</si>
  <si>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</si>
  <si>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</si>
  <si>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</si>
  <si>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</si>
  <si>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</si>
  <si>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</si>
  <si>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</si>
  <si>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</si>
  <si>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</si>
  <si>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</si>
  <si>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</si>
  <si>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</si>
  <si>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</si>
  <si>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</si>
  <si>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</si>
  <si>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</si>
  <si>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</si>
  <si>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</si>
  <si>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</si>
  <si>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</si>
  <si>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</si>
  <si>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</si>
  <si>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</si>
  <si>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</si>
  <si>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</si>
  <si>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</si>
  <si>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</si>
  <si>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</si>
  <si>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</si>
  <si>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</si>
  <si>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</si>
  <si>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</si>
  <si>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</si>
  <si>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</si>
  <si>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</si>
  <si>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</si>
  <si>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</si>
  <si>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</si>
  <si>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</si>
  <si>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</si>
  <si>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</si>
  <si>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</si>
  <si>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</si>
  <si>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</si>
  <si>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</si>
  <si>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</si>
  <si>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</si>
  <si>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</si>
  <si>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</si>
  <si>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</si>
  <si>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</si>
  <si>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</si>
  <si>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</si>
  <si>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</si>
  <si>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</si>
  <si>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</si>
  <si>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</si>
  <si>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</si>
  <si>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</si>
  <si>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</si>
  <si>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</si>
  <si>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</si>
  <si>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</si>
  <si>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</si>
  <si>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</si>
  <si>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</si>
  <si>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</si>
  <si>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</si>
  <si>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</si>
  <si>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</si>
  <si>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</si>
  <si>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</si>
  <si>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</si>
  <si>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</si>
  <si>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</si>
  <si>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</si>
  <si>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</si>
  <si>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</si>
  <si>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</si>
  <si>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</si>
  <si>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</si>
  <si>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</si>
  <si>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</si>
  <si>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</si>
  <si>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</si>
  <si>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</si>
  <si>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</si>
  <si>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</si>
  <si>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</si>
  <si>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</si>
  <si>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</si>
  <si>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</si>
  <si>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</si>
  <si>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</si>
  <si>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</si>
  <si>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</si>
  <si>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</si>
  <si>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</si>
  <si>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</si>
  <si>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</si>
  <si>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</si>
  <si>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</si>
  <si>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</si>
  <si>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</si>
  <si>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</si>
  <si>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</si>
  <si>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</si>
  <si>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</si>
  <si>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</si>
  <si>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</si>
  <si>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</si>
  <si>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</si>
  <si>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</si>
  <si>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</si>
  <si>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</si>
  <si>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</si>
  <si>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</si>
  <si>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</si>
  <si>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</si>
  <si>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</si>
  <si>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</si>
  <si>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</si>
  <si>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</si>
  <si>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</si>
  <si>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</si>
  <si>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</si>
  <si>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</si>
  <si>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</si>
  <si>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</si>
  <si>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</si>
  <si>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</si>
  <si>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</si>
  <si>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</si>
  <si>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</si>
  <si>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</si>
  <si>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</si>
  <si>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</si>
  <si>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</si>
  <si>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</si>
  <si>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</si>
  <si>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</si>
  <si>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</si>
  <si>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</si>
  <si>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</si>
  <si>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</si>
  <si>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</si>
  <si>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</si>
  <si>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</si>
  <si>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</si>
  <si>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</si>
  <si>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</si>
  <si>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</si>
  <si>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</si>
  <si>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</si>
  <si>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</si>
  <si>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</si>
  <si>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</si>
  <si>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</si>
  <si>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</si>
  <si>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</si>
  <si>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</si>
  <si>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</si>
  <si>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</si>
  <si>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</si>
  <si>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</si>
  <si>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</si>
  <si>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</si>
  <si>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</si>
  <si>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</si>
  <si>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</si>
  <si>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</si>
  <si>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</si>
  <si>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</si>
  <si>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</si>
  <si>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</si>
  <si>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</si>
  <si>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</si>
  <si>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</si>
  <si>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</si>
  <si>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</si>
  <si>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</si>
  <si>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</si>
  <si>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</si>
  <si>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</si>
  <si>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</si>
  <si>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</si>
  <si>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</si>
  <si>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</si>
  <si>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</si>
  <si>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</si>
  <si>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</si>
  <si>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</si>
  <si>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</si>
  <si>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</si>
  <si>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</si>
  <si>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</si>
  <si>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</si>
  <si>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</si>
  <si>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</si>
  <si>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</si>
  <si>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</si>
  <si>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</si>
  <si>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</si>
  <si>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</si>
  <si>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</si>
  <si>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</si>
  <si>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</si>
  <si>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</si>
  <si>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</si>
  <si>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</si>
  <si>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</si>
  <si>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</si>
  <si>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</si>
  <si>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</si>
  <si>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</si>
  <si>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</si>
  <si>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</si>
  <si>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</si>
  <si>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</si>
  <si>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</si>
  <si>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</si>
  <si>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</si>
  <si>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</si>
  <si>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</si>
  <si>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</si>
  <si>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</si>
  <si>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</si>
  <si>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</si>
  <si>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</si>
  <si>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</si>
  <si>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</si>
  <si>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</si>
  <si>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</si>
  <si>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</si>
  <si>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</si>
  <si>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</si>
  <si>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</si>
  <si>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</si>
  <si>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</si>
  <si>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</si>
  <si>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</si>
  <si>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</si>
  <si>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</si>
  <si>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</si>
  <si>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</si>
  <si>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</si>
  <si>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</si>
  <si>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</si>
  <si>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</si>
  <si>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</si>
  <si>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</si>
  <si>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</si>
  <si>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</si>
  <si>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</si>
  <si>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</si>
  <si>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</si>
  <si>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</si>
  <si>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</si>
  <si>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</si>
  <si>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</si>
  <si>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</si>
  <si>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</si>
  <si>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</si>
  <si>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</si>
  <si>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</si>
  <si>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</si>
  <si>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</si>
  <si>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</si>
  <si>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</si>
  <si>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</si>
  <si>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</si>
  <si>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</si>
  <si>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</si>
  <si>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</si>
  <si>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</si>
  <si>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</si>
  <si>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</si>
  <si>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</si>
  <si>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</si>
  <si>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</si>
  <si>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</si>
  <si>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</si>
  <si>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</si>
  <si>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</si>
  <si>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</si>
  <si>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</si>
  <si>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</si>
  <si>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</si>
  <si>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</si>
  <si>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</si>
  <si>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</si>
  <si>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</si>
  <si>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</si>
  <si>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</si>
  <si>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</si>
  <si>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</si>
  <si>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</si>
  <si>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</si>
  <si>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</si>
  <si>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</si>
  <si>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</si>
  <si>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</si>
  <si>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</si>
  <si>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</si>
  <si>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</si>
  <si>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</si>
  <si>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</si>
  <si>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</si>
  <si>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</si>
  <si>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</si>
  <si>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</si>
  <si>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</si>
  <si>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</si>
  <si>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</si>
  <si>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</si>
  <si>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</si>
  <si>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</si>
  <si>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</si>
  <si>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</si>
  <si>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</si>
  <si>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</si>
  <si>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</si>
  <si>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</si>
  <si>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</si>
  <si>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</si>
  <si>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</si>
  <si>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</si>
  <si>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</si>
  <si>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</si>
  <si>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</si>
  <si>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</si>
  <si>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</si>
  <si>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</si>
  <si>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</si>
  <si>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</si>
  <si>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</si>
  <si>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</si>
  <si>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</si>
  <si>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</si>
  <si>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</si>
  <si>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</si>
  <si>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</si>
  <si>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</si>
  <si>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</si>
  <si>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</si>
  <si>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</si>
  <si>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</si>
  <si>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</si>
  <si>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</si>
  <si>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</si>
  <si>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</si>
  <si>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</si>
  <si>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</si>
  <si>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</si>
  <si>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</si>
  <si>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</si>
  <si>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</si>
  <si>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</si>
  <si>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</si>
  <si>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</si>
  <si>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</si>
  <si>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</si>
  <si>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</si>
  <si>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</si>
  <si>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</si>
  <si>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</si>
  <si>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</si>
  <si>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</si>
  <si>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</si>
  <si>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</si>
  <si>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</si>
  <si>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</si>
  <si>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</si>
  <si>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</si>
  <si>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</si>
  <si>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</si>
  <si>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</si>
  <si>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</si>
  <si>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</si>
  <si>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</si>
  <si>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</si>
  <si>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</si>
  <si>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</si>
  <si>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</si>
  <si>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</si>
  <si>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</si>
  <si>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</si>
  <si>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</si>
  <si>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</si>
  <si>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</si>
  <si>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</si>
  <si>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</si>
  <si>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</si>
  <si>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</si>
  <si>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</si>
  <si>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</si>
  <si>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</si>
  <si>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</si>
  <si>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</si>
  <si>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</si>
  <si>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</si>
  <si>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</si>
  <si>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</si>
  <si>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</si>
  <si>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</si>
  <si>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</si>
  <si>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</si>
  <si>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</si>
  <si>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</si>
  <si>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</si>
  <si>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</si>
  <si>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</si>
  <si>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</si>
  <si>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</si>
  <si>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</si>
  <si>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</si>
  <si>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</si>
  <si>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</si>
  <si>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</si>
  <si>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</si>
  <si>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</si>
  <si>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</si>
  <si>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</si>
  <si>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</si>
  <si>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</si>
  <si>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</si>
  <si>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</si>
  <si>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</si>
  <si>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</si>
  <si>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</si>
  <si>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</si>
  <si>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</si>
  <si>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</si>
  <si>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</si>
  <si>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</si>
  <si>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</si>
  <si>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</si>
  <si>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</si>
  <si>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</si>
  <si>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</si>
  <si>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</si>
  <si>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</si>
  <si>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</si>
  <si>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</si>
  <si>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</si>
  <si>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</si>
  <si>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</si>
  <si>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</si>
  <si>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</si>
  <si>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</si>
  <si>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</si>
  <si>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</si>
  <si>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</si>
  <si>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</si>
  <si>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</si>
  <si>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</si>
  <si>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</si>
  <si>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</si>
  <si>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</si>
  <si>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</si>
  <si>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</si>
  <si>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</si>
  <si>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</si>
  <si>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</si>
  <si>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</si>
  <si>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</si>
  <si>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</si>
  <si>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</si>
  <si>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</si>
  <si>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</si>
  <si>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</si>
  <si>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</si>
  <si>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</si>
  <si>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</si>
  <si>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</si>
  <si>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</si>
  <si>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</si>
  <si>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</si>
  <si>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</si>
  <si>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</si>
  <si>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</si>
  <si>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</si>
  <si>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</si>
  <si>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</si>
  <si>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</si>
  <si>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</si>
  <si>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</si>
  <si>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</si>
  <si>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</si>
  <si>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</si>
  <si>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</si>
  <si>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</si>
  <si>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</si>
  <si>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</si>
  <si>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</si>
  <si>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</si>
  <si>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</si>
  <si>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</si>
  <si>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</si>
  <si>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</si>
  <si>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</si>
  <si>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</si>
  <si>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</si>
  <si>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</si>
  <si>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</si>
  <si>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</si>
  <si>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</si>
  <si>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</si>
  <si>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</si>
  <si>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</si>
  <si>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</si>
  <si>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</si>
  <si>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</si>
  <si>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</si>
  <si>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</si>
  <si>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</si>
  <si>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</si>
  <si>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</si>
  <si>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</si>
  <si>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</si>
  <si>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</si>
  <si>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</si>
  <si>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</si>
  <si>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</si>
  <si>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</si>
  <si>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</si>
  <si>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</si>
  <si>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</si>
  <si>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</si>
  <si>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</si>
  <si>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</si>
  <si>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</si>
  <si>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</si>
  <si>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</si>
  <si>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</si>
  <si>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</si>
  <si>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</si>
  <si>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</si>
  <si>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</si>
  <si>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</si>
  <si>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</si>
  <si>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</si>
  <si>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</si>
  <si>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</si>
  <si>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</si>
  <si>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</si>
  <si>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</si>
  <si>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</si>
  <si>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</si>
  <si>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</si>
  <si>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</si>
  <si>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</si>
  <si>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</si>
  <si>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</si>
  <si>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</si>
  <si>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</si>
  <si>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</si>
  <si>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</si>
  <si>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</si>
  <si>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</si>
  <si>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</si>
  <si>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</si>
  <si>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</si>
  <si>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</si>
  <si>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</si>
  <si>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</si>
  <si>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</si>
  <si>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</si>
  <si>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</si>
  <si>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</si>
  <si>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</si>
  <si>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</si>
  <si>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</si>
  <si>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</si>
  <si>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</si>
  <si>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</si>
  <si>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</si>
  <si>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</si>
  <si>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</si>
  <si>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</si>
  <si>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</si>
  <si>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</si>
  <si>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</si>
  <si>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</si>
  <si>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</si>
  <si>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</si>
  <si>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</si>
  <si>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</si>
  <si>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</si>
  <si>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</si>
  <si>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</si>
  <si>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</si>
  <si>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</si>
  <si>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</si>
  <si>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</si>
  <si>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</si>
  <si>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</si>
  <si>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</si>
  <si>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</si>
  <si>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</si>
  <si>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</si>
  <si>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</si>
  <si>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</si>
  <si>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</si>
  <si>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</si>
  <si>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</si>
  <si>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</si>
  <si>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</si>
  <si>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</si>
  <si>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</si>
  <si>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</si>
  <si>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</si>
  <si>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</si>
  <si>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</si>
  <si>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</si>
  <si>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</si>
  <si>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</si>
  <si>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</si>
  <si>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</si>
  <si>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</si>
  <si>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</si>
  <si>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</si>
  <si>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</si>
  <si>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</si>
  <si>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</si>
  <si>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</si>
  <si>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</si>
  <si>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</si>
  <si>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</si>
  <si>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</si>
  <si>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</si>
  <si>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</si>
  <si>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</si>
  <si>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</si>
  <si>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</si>
  <si>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</si>
  <si>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</si>
  <si>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</si>
  <si>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</si>
  <si>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</si>
  <si>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</si>
  <si>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</si>
  <si>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</si>
  <si>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</si>
  <si>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</si>
  <si>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</si>
  <si>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</si>
  <si>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</si>
  <si>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</si>
  <si>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</si>
  <si>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</si>
  <si>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</si>
  <si>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</si>
  <si>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</si>
  <si>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</si>
  <si>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</si>
  <si>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</si>
  <si>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</si>
  <si>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</si>
  <si>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</si>
  <si>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</si>
  <si>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</si>
  <si>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</si>
  <si>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</si>
  <si>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</si>
  <si>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</si>
  <si>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</si>
  <si>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</si>
  <si>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</si>
  <si>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</si>
  <si>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</si>
  <si>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</si>
  <si>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</si>
  <si>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</si>
  <si>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</si>
  <si>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</si>
  <si>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</si>
  <si>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</si>
  <si>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</si>
  <si>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</si>
  <si>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</si>
  <si>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</si>
  <si>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</si>
  <si>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</si>
  <si>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</si>
  <si>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</si>
  <si>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</si>
  <si>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</si>
  <si>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</si>
  <si>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</si>
  <si>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</si>
  <si>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</si>
  <si>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</si>
  <si>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</si>
  <si>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</si>
  <si>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</si>
  <si>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</si>
  <si>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</si>
  <si>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</si>
  <si>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</si>
  <si>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</si>
  <si>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</si>
  <si>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</si>
  <si>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</si>
  <si>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</si>
  <si>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</si>
  <si>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</si>
  <si>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</si>
  <si>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</si>
  <si>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</si>
  <si>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</si>
  <si>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</si>
  <si>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</si>
  <si>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</si>
  <si>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</si>
  <si>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</si>
  <si>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</si>
  <si>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</si>
  <si>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</si>
  <si>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</si>
  <si>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</si>
  <si>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</si>
  <si>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</si>
  <si>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</si>
  <si>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</si>
  <si>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</si>
  <si>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</si>
  <si>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</si>
  <si>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</si>
  <si>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</si>
  <si>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</si>
  <si>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</si>
  <si>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</si>
  <si>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</si>
  <si>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</si>
  <si>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</si>
  <si>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</si>
  <si>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</si>
  <si>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</si>
  <si>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</si>
  <si>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</si>
  <si>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</si>
  <si>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</si>
  <si>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</si>
  <si>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</si>
  <si>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</si>
  <si>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</si>
  <si>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</si>
  <si>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</si>
  <si>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</si>
  <si>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</si>
  <si>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</si>
  <si>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</si>
  <si>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</si>
  <si>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</si>
  <si>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</si>
  <si>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</si>
  <si>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</si>
  <si>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</si>
  <si>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</si>
  <si>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</si>
  <si>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</si>
  <si>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</si>
  <si>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</si>
  <si>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</si>
  <si>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</si>
  <si>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</si>
  <si>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</si>
  <si>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</si>
  <si>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</si>
  <si>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</si>
  <si>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</si>
  <si>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</si>
  <si>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</si>
  <si>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</si>
  <si>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</si>
  <si>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</si>
  <si>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</si>
  <si>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</si>
  <si>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</si>
  <si>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</si>
  <si>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</si>
  <si>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</si>
  <si>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</si>
  <si>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</si>
  <si>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</si>
  <si>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</si>
  <si>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</si>
  <si>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</si>
  <si>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</si>
  <si>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</si>
  <si>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</si>
  <si>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</si>
  <si>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</si>
  <si>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</si>
  <si>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</si>
  <si>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</si>
  <si>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</si>
  <si>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</si>
  <si>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</si>
  <si>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</si>
  <si>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</si>
  <si>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</si>
  <si>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</si>
  <si>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</si>
  <si>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</si>
  <si>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</si>
  <si>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</si>
  <si>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</si>
  <si>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</si>
  <si>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</si>
  <si>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</si>
  <si>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</si>
  <si>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</si>
  <si>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</si>
  <si>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</si>
  <si>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</si>
  <si>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</si>
  <si>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</si>
  <si>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</si>
  <si>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</si>
  <si>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</si>
  <si>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</si>
  <si>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</si>
  <si>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</si>
  <si>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</si>
  <si>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</si>
  <si>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</si>
  <si>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</si>
  <si>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</si>
  <si>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</si>
  <si>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</si>
  <si>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</si>
  <si>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</si>
  <si>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</si>
  <si>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</si>
  <si>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</si>
  <si>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</si>
  <si>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</si>
  <si>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</si>
  <si>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</si>
  <si>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</si>
  <si>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</si>
  <si>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</si>
  <si>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</si>
  <si>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</si>
  <si>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</si>
  <si>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</si>
  <si>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</si>
  <si>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</si>
  <si>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</si>
  <si>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</si>
  <si>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</si>
  <si>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</si>
  <si>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</si>
  <si>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</si>
  <si>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</si>
  <si>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</si>
  <si>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</si>
  <si>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</si>
  <si>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</si>
  <si>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</si>
  <si>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</si>
  <si>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</si>
  <si>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</si>
  <si>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</si>
  <si>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</si>
  <si>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</si>
  <si>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</si>
  <si>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</si>
  <si>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</si>
  <si>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</si>
  <si>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</si>
  <si>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</si>
  <si>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</si>
  <si>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</si>
  <si>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</si>
  <si>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</si>
  <si>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</si>
  <si>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</si>
  <si>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</si>
  <si>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</si>
  <si>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</si>
  <si>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</si>
  <si>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</si>
  <si>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</si>
  <si>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</si>
  <si>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</si>
  <si>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</si>
  <si>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</si>
  <si>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</si>
  <si>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</si>
  <si>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</si>
  <si>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</si>
  <si>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</si>
  <si>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</si>
  <si>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</si>
  <si>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</si>
  <si>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</si>
  <si>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</si>
  <si>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</si>
  <si>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</si>
  <si>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</si>
  <si>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</si>
  <si>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</si>
  <si>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</si>
  <si>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</si>
  <si>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</si>
  <si>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</si>
  <si>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</si>
  <si>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</si>
  <si>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</si>
  <si>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</si>
  <si>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</si>
  <si>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</si>
  <si>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</si>
  <si>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</si>
  <si>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</si>
  <si>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</si>
  <si>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</si>
  <si>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</si>
  <si>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</si>
  <si>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</si>
  <si>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</si>
  <si>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</si>
  <si>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</si>
  <si>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</si>
  <si>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</si>
  <si>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</si>
  <si>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</si>
  <si>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</si>
  <si>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</si>
  <si>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</si>
  <si>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</si>
  <si>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</si>
  <si>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</si>
  <si>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</si>
  <si>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</si>
  <si>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</si>
  <si>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</si>
  <si>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</si>
  <si>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</si>
  <si>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</si>
  <si>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</si>
  <si>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</si>
  <si>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</si>
  <si>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</si>
  <si>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</si>
  <si>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</si>
  <si>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</si>
  <si>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</si>
  <si>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</si>
  <si>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</si>
  <si>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</si>
  <si>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</si>
  <si>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</si>
  <si>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</si>
  <si>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</si>
  <si>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</si>
  <si>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</si>
  <si>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</si>
  <si>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</si>
  <si>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</si>
  <si>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</si>
  <si>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</si>
  <si>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</si>
  <si>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</si>
  <si>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</si>
  <si>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</si>
  <si>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</si>
  <si>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</si>
  <si>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</si>
  <si>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</si>
  <si>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</si>
  <si>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</si>
  <si>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</si>
  <si>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</si>
  <si>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</si>
  <si>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</si>
  <si>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</si>
  <si>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</si>
  <si>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</si>
  <si>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</si>
  <si>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</si>
  <si>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</si>
  <si>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</si>
  <si>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</si>
  <si>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</si>
  <si>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</si>
  <si>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</si>
  <si>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</si>
  <si>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</si>
  <si>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</si>
  <si>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</si>
  <si>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</si>
  <si>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</si>
  <si>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</si>
  <si>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</si>
  <si>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</si>
  <si>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</si>
  <si>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</si>
  <si>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</si>
  <si>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</si>
  <si>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</si>
  <si>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</si>
  <si>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</si>
  <si>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</si>
  <si>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</si>
  <si>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</si>
  <si>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</si>
  <si>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</si>
  <si>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</si>
  <si>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</si>
  <si>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</si>
  <si>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</si>
  <si>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</si>
  <si>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</si>
  <si>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</si>
  <si>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</si>
  <si>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</si>
  <si>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</si>
  <si>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</si>
  <si>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</si>
  <si>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</si>
  <si>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</si>
  <si>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</si>
  <si>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</si>
  <si>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</si>
  <si>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</si>
  <si>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</si>
  <si>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</si>
  <si>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</si>
  <si>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</si>
  <si>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</si>
  <si>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</si>
  <si>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</si>
  <si>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</si>
  <si>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</si>
  <si>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</si>
  <si>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</si>
  <si>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</si>
  <si>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</si>
  <si>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</si>
  <si>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</si>
  <si>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</si>
  <si>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</si>
  <si>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</si>
  <si>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</si>
  <si>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</si>
  <si>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</si>
  <si>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</si>
  <si>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</si>
  <si>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</si>
  <si>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</si>
  <si>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</si>
  <si>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</si>
  <si>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</si>
  <si>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</si>
  <si>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</si>
  <si>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</si>
  <si>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</si>
  <si>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</si>
  <si>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</si>
  <si>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</si>
  <si>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</si>
  <si>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</si>
  <si>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</si>
  <si>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</si>
  <si>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</si>
  <si>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</si>
  <si>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</si>
  <si>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</si>
  <si>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</si>
  <si>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</si>
  <si>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</si>
  <si>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</si>
  <si>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</si>
  <si>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</si>
  <si>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</si>
  <si>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</si>
  <si>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</si>
  <si>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</si>
  <si>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</si>
  <si>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</si>
  <si>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</si>
  <si>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</si>
  <si>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</si>
  <si>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</si>
  <si>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</si>
  <si>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</si>
  <si>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</si>
  <si>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</si>
  <si>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</si>
  <si>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</si>
  <si>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</si>
  <si>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</si>
  <si>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</si>
  <si>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</si>
  <si>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</si>
  <si>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</si>
  <si>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</si>
  <si>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</si>
  <si>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</si>
  <si>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</si>
  <si>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</si>
  <si>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</si>
  <si>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</si>
  <si>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</si>
  <si>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</si>
  <si>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</si>
  <si>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</si>
  <si>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</si>
  <si>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</si>
  <si>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</si>
  <si>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</si>
  <si>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</si>
  <si>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</si>
  <si>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</si>
  <si>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</si>
  <si>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</si>
  <si>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</si>
  <si>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</si>
  <si>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</si>
  <si>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</si>
  <si>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</si>
  <si>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</si>
  <si>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</si>
  <si>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</si>
  <si>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</si>
  <si>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</si>
  <si>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</si>
  <si>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</si>
  <si>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</si>
  <si>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</si>
  <si>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</si>
  <si>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</si>
  <si>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</si>
  <si>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</si>
  <si>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</si>
  <si>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</si>
  <si>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</si>
  <si>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</si>
  <si>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</si>
  <si>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</si>
  <si>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</si>
  <si>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</si>
  <si>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</si>
  <si>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</si>
  <si>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</si>
  <si>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</si>
  <si>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</si>
  <si>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</si>
  <si>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</si>
  <si>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</si>
  <si>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</si>
  <si>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</si>
  <si>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</si>
  <si>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</si>
  <si>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</si>
  <si>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</si>
  <si>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</si>
  <si>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</si>
  <si>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</si>
  <si>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</si>
  <si>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</si>
  <si>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</si>
  <si>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</si>
  <si>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</si>
  <si>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</si>
  <si>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</si>
  <si>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</si>
  <si>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</si>
  <si>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</si>
  <si>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</si>
  <si>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</si>
  <si>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</si>
  <si>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</si>
  <si>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</si>
  <si>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</si>
  <si>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</si>
  <si>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</si>
  <si>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</si>
  <si>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</si>
  <si>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</si>
  <si>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</si>
  <si>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</si>
  <si>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</si>
  <si>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</si>
  <si>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</si>
  <si>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</si>
  <si>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</si>
  <si>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</si>
  <si>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</si>
  <si>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</si>
  <si>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</si>
  <si>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</si>
  <si>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</si>
  <si>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</si>
  <si>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</si>
  <si>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</si>
  <si>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</si>
  <si>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</si>
  <si>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</si>
  <si>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</si>
  <si>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</si>
  <si>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</si>
  <si>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</si>
  <si>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</si>
  <si>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</si>
  <si>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</si>
  <si>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</si>
  <si>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</si>
  <si>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</si>
  <si>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</si>
  <si>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</si>
  <si>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</si>
  <si>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</si>
  <si>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</si>
  <si>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</si>
  <si>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</si>
  <si>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</si>
  <si>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</si>
  <si>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</si>
  <si>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</si>
  <si>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</si>
  <si>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</si>
  <si>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</si>
  <si>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</si>
  <si>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</si>
  <si>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</si>
  <si>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</si>
  <si>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</si>
  <si>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</si>
  <si>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</si>
  <si>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</si>
  <si>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</si>
  <si>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</si>
  <si>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</si>
  <si>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</si>
  <si>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</si>
  <si>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</si>
  <si>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</si>
  <si>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</si>
  <si>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</si>
  <si>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</si>
  <si>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</si>
  <si>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</si>
  <si>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</si>
  <si>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</si>
  <si>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</si>
  <si>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</si>
  <si>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</si>
  <si>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</si>
  <si>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</si>
  <si>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</si>
  <si>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</si>
  <si>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</si>
  <si>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</si>
  <si>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</si>
  <si>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</si>
  <si>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</si>
  <si>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</si>
  <si>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</si>
  <si>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</si>
  <si>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</si>
  <si>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</si>
  <si>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</si>
  <si>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</si>
  <si>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</si>
  <si>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</si>
  <si>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</si>
  <si>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</si>
  <si>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</si>
  <si>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</si>
  <si>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</si>
  <si>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</si>
  <si>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</si>
  <si>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</si>
  <si>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</si>
  <si>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</si>
  <si>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</si>
  <si>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</si>
  <si>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</si>
  <si>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</si>
  <si>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</si>
  <si>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</si>
  <si>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</si>
  <si>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</si>
  <si>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</si>
  <si>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</si>
  <si>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</si>
  <si>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</si>
  <si>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</si>
  <si>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</si>
  <si>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</si>
  <si>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</si>
  <si>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</si>
  <si>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</si>
  <si>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</si>
  <si>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</si>
  <si>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</si>
  <si>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</si>
  <si>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</si>
  <si>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</si>
  <si>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</si>
  <si>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</si>
  <si>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</si>
  <si>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</si>
  <si>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</si>
  <si>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</si>
  <si>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</si>
  <si>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</si>
  <si>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</si>
  <si>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</si>
  <si>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</si>
  <si>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</si>
  <si>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</si>
  <si>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</si>
  <si>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</si>
  <si>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</si>
  <si>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</si>
  <si>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</si>
  <si>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</si>
  <si>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</si>
  <si>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</si>
  <si>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</si>
  <si>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</si>
  <si>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</si>
  <si>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</si>
  <si>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</si>
  <si>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</si>
  <si>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</si>
  <si>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</si>
  <si>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</si>
  <si>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</si>
  <si>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</si>
  <si>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</si>
  <si>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</si>
  <si>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</si>
  <si>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</si>
  <si>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</si>
  <si>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</si>
  <si>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</si>
  <si>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</si>
  <si>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</si>
  <si>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</si>
  <si>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</si>
  <si>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</si>
  <si>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</si>
  <si>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</si>
  <si>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</si>
  <si>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</si>
  <si>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</si>
  <si>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</si>
  <si>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</si>
  <si>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</si>
  <si>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</si>
  <si>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</si>
  <si>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</si>
  <si>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</si>
  <si>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</si>
  <si>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</si>
  <si>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</si>
  <si>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</si>
  <si>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</si>
  <si>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</si>
  <si>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</si>
  <si>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</si>
  <si>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</si>
  <si>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</si>
  <si>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</si>
  <si>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</si>
  <si>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</si>
  <si>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</si>
  <si>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</si>
  <si>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</si>
  <si>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</si>
  <si>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</si>
  <si>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</si>
  <si>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</si>
  <si>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</si>
  <si>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</si>
  <si>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</si>
  <si>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</si>
  <si>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</si>
  <si>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</si>
  <si>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</si>
  <si>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</si>
  <si>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</si>
  <si>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</si>
  <si>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</si>
  <si>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</si>
  <si>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</si>
  <si>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</si>
  <si>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</si>
  <si>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</si>
  <si>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</si>
  <si>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</si>
  <si>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</si>
  <si>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</si>
  <si>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</si>
  <si>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</si>
  <si>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</si>
  <si>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</si>
  <si>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</si>
  <si>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</si>
  <si>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</si>
  <si>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</si>
  <si>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</si>
  <si>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</si>
  <si>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</si>
  <si>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</si>
  <si>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</si>
  <si>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</si>
  <si>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</si>
  <si>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</si>
  <si>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</si>
  <si>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</si>
  <si>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</si>
  <si>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</si>
  <si>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</si>
  <si>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</si>
  <si>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</si>
  <si>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</si>
  <si>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</si>
  <si>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</si>
  <si>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</si>
  <si>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</si>
  <si>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</si>
  <si>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</si>
  <si>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</si>
  <si>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</si>
  <si>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</si>
  <si>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</si>
  <si>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</si>
  <si>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</si>
  <si>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</si>
  <si>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</si>
  <si>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</si>
  <si>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</si>
  <si>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</si>
  <si>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</si>
  <si>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</si>
  <si>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</si>
  <si>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</si>
  <si>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</si>
  <si>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</si>
  <si>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</si>
  <si>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</si>
  <si>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</si>
  <si>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</si>
  <si>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</si>
  <si>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</si>
  <si>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</si>
  <si>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</si>
  <si>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</si>
  <si>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</si>
  <si>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</si>
  <si>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</si>
  <si>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</si>
  <si>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</si>
  <si>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</si>
  <si>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</si>
  <si>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</si>
  <si>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</si>
  <si>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</si>
  <si>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</si>
  <si>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</si>
  <si>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</si>
  <si>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</si>
  <si>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</si>
  <si>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</si>
  <si>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</si>
  <si>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</si>
  <si>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</si>
  <si>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</si>
  <si>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</si>
  <si>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</si>
  <si>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</si>
  <si>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</si>
  <si>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</si>
  <si>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</si>
  <si>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</si>
  <si>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</si>
  <si>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</si>
  <si>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</si>
  <si>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</si>
  <si>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</si>
  <si>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</si>
  <si>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</si>
  <si>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</si>
  <si>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</si>
  <si>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</si>
  <si>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</si>
  <si>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</si>
  <si>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</si>
  <si>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</si>
  <si>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</si>
  <si>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</si>
  <si>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</si>
  <si>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</si>
  <si>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</si>
  <si>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</si>
  <si>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</si>
  <si>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</si>
  <si>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</si>
  <si>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</si>
  <si>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</si>
  <si>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</si>
  <si>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</si>
  <si>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</si>
  <si>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</si>
  <si>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</si>
  <si>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</si>
  <si>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</si>
  <si>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</si>
  <si>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</si>
  <si>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</si>
  <si>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</si>
  <si>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</si>
  <si>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</si>
  <si>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</si>
  <si>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</si>
  <si>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</si>
  <si>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</si>
  <si>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</si>
  <si>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</si>
  <si>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</si>
  <si>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</si>
  <si>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</si>
  <si>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</si>
  <si>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</si>
  <si>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</si>
  <si>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</si>
  <si>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</si>
  <si>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</si>
  <si>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</si>
  <si>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</si>
  <si>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</si>
  <si>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</si>
  <si>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</si>
  <si>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</si>
  <si>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</si>
  <si>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</si>
  <si>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</si>
  <si>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</si>
  <si>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</si>
  <si>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</si>
  <si>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</si>
  <si>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</si>
  <si>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</si>
  <si>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</si>
  <si>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</si>
  <si>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</si>
  <si>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</si>
  <si>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</si>
  <si>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</si>
  <si>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</si>
  <si>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</si>
  <si>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</si>
  <si>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</si>
  <si>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</si>
  <si>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</si>
  <si>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</si>
  <si>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</si>
  <si>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</si>
  <si>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</si>
  <si>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</si>
  <si>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</si>
  <si>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</si>
  <si>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</si>
  <si>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</si>
  <si>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</si>
  <si>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</si>
  <si>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</si>
  <si>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</si>
  <si>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</si>
  <si>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</si>
  <si>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</si>
  <si>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</si>
  <si>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</si>
  <si>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</si>
  <si>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</si>
  <si>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</si>
  <si>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</si>
  <si>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</si>
  <si>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</si>
  <si>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</si>
  <si>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</si>
  <si>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</si>
  <si>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</si>
  <si>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</si>
  <si>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</si>
  <si>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</si>
  <si>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</si>
  <si>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</si>
  <si>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</si>
  <si>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</si>
  <si>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</si>
  <si>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</si>
  <si>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</si>
  <si>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</si>
  <si>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</si>
  <si>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</si>
  <si>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</si>
  <si>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</si>
  <si>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</si>
  <si>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</si>
  <si>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</si>
  <si>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</si>
  <si>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</si>
  <si>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</si>
  <si>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</si>
  <si>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</si>
  <si>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</si>
  <si>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</si>
  <si>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</si>
  <si>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</si>
  <si>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</si>
  <si>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</si>
  <si>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</si>
  <si>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</si>
  <si>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</si>
  <si>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</si>
  <si>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</si>
  <si>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</si>
  <si>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</si>
  <si>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</si>
  <si>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</si>
  <si>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</si>
  <si>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</si>
  <si>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</si>
  <si>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</si>
  <si>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</si>
  <si>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</si>
  <si>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</si>
  <si>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</si>
  <si>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</si>
  <si>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</si>
  <si>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</si>
  <si>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</si>
  <si>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</si>
  <si>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</si>
  <si>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</si>
  <si>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</si>
  <si>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</si>
  <si>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</si>
  <si>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</si>
  <si>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</si>
  <si>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</si>
  <si>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</si>
  <si>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</si>
  <si>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</si>
  <si>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</si>
  <si>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</si>
  <si>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</si>
  <si>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</si>
  <si>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</si>
  <si>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</si>
  <si>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</si>
  <si>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</si>
  <si>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</si>
  <si>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</si>
  <si>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</si>
  <si>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</si>
  <si>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</si>
  <si>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</si>
  <si>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</si>
  <si>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</si>
  <si>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</si>
  <si>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</si>
  <si>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</si>
  <si>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</si>
  <si>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</si>
  <si>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</si>
  <si>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</si>
  <si>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</si>
  <si>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</si>
  <si>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</si>
  <si>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</si>
  <si>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</si>
  <si>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</si>
  <si>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</si>
  <si>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</si>
  <si>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</si>
  <si>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</si>
  <si>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</si>
  <si>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</si>
  <si>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</si>
  <si>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</si>
  <si>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</si>
  <si>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</si>
  <si>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</si>
  <si>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</si>
  <si>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</si>
  <si>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</si>
  <si>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</si>
  <si>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</si>
  <si>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</si>
  <si>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</si>
  <si>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</si>
  <si>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</si>
  <si>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</si>
  <si>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</si>
  <si>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</si>
  <si>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</si>
  <si>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</si>
  <si>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</si>
  <si>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</si>
  <si>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</si>
  <si>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</si>
  <si>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</si>
  <si>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</si>
  <si>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</si>
  <si>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</si>
  <si>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</si>
  <si>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</si>
  <si>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</si>
  <si>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</si>
  <si>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</si>
  <si>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</si>
  <si>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</si>
  <si>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</si>
  <si>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</si>
  <si>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</si>
  <si>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</si>
  <si>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</si>
  <si>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</si>
  <si>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</si>
  <si>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</si>
  <si>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</si>
  <si>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</si>
  <si>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</si>
  <si>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</si>
  <si>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</si>
  <si>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</si>
  <si>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</si>
  <si>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</si>
  <si>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</si>
  <si>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</si>
  <si>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</si>
  <si>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</si>
  <si>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</si>
  <si>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</si>
  <si>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</si>
  <si>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</si>
  <si>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</si>
  <si>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</si>
  <si>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</si>
  <si>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</si>
  <si>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</si>
  <si>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</si>
  <si>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</si>
  <si>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</si>
  <si>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</si>
  <si>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</si>
  <si>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</si>
  <si>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</si>
  <si>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</si>
  <si>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</si>
  <si>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</si>
  <si>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</si>
  <si>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</si>
  <si>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</si>
  <si>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</si>
  <si>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</si>
  <si>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</si>
  <si>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</si>
  <si>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</si>
  <si>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</si>
  <si>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</si>
  <si>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</si>
  <si>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</si>
  <si>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</si>
  <si>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</si>
  <si>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</si>
  <si>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</si>
  <si>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</si>
  <si>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</si>
  <si>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</si>
  <si>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</si>
  <si>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</si>
  <si>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</si>
  <si>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</si>
  <si>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</si>
  <si>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</si>
  <si>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</si>
  <si>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</si>
  <si>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</si>
  <si>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</si>
  <si>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</si>
  <si>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</si>
  <si>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</si>
  <si>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</si>
  <si>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</si>
  <si>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</si>
  <si>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</si>
  <si>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</si>
  <si>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</si>
  <si>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</si>
  <si>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</si>
  <si>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</si>
  <si>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</si>
  <si>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</si>
  <si>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</si>
  <si>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</si>
  <si>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</si>
  <si>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</si>
  <si>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</si>
  <si>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</si>
  <si>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</si>
  <si>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</si>
  <si>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</si>
  <si>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</si>
  <si>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</si>
  <si>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</si>
  <si>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</si>
  <si>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</si>
  <si>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</si>
  <si>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</si>
  <si>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</si>
  <si>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</si>
  <si>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</si>
  <si>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</si>
  <si>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</si>
  <si>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</si>
  <si>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</si>
  <si>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</si>
  <si>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</si>
  <si>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</si>
  <si>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</si>
  <si>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</si>
  <si>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</si>
  <si>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</si>
  <si>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</si>
  <si>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</si>
  <si>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</si>
  <si>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</si>
  <si>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</si>
  <si>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</si>
  <si>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</si>
  <si>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</si>
  <si>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</si>
  <si>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</si>
  <si>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</si>
  <si>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</si>
  <si>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</si>
  <si>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</si>
  <si>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</si>
  <si>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</si>
  <si>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</si>
  <si>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</si>
  <si>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</si>
  <si>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</si>
  <si>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</si>
  <si>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</si>
  <si>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</si>
  <si>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</si>
  <si>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</si>
  <si>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</si>
  <si>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</si>
  <si>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</si>
  <si>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</si>
  <si>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</si>
  <si>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</si>
  <si>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</si>
  <si>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</si>
  <si>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</si>
  <si>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</si>
  <si>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</si>
  <si>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</si>
  <si>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</si>
  <si>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</si>
  <si>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</si>
  <si>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</si>
  <si>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</si>
  <si>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</si>
  <si>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</si>
  <si>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</si>
  <si>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</si>
  <si>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</si>
  <si>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</si>
  <si>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</si>
  <si>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</si>
  <si>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</si>
  <si>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</si>
  <si>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</si>
  <si>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</si>
  <si>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</si>
  <si>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</si>
  <si>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</si>
  <si>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</si>
  <si>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</si>
  <si>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</si>
  <si>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</si>
  <si>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</si>
  <si>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</si>
  <si>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</si>
  <si>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</si>
  <si>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</si>
  <si>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</si>
  <si>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</si>
  <si>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</si>
  <si>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</si>
  <si>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</si>
  <si>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</si>
  <si>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</si>
  <si>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</si>
  <si>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</si>
  <si>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</si>
  <si>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</si>
  <si>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</si>
  <si>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</si>
  <si>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</si>
  <si>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</si>
  <si>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</si>
  <si>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</si>
  <si>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</si>
  <si>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</si>
  <si>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</si>
  <si>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</si>
  <si>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</si>
  <si>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</si>
  <si>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</si>
  <si>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</si>
  <si>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</si>
  <si>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</si>
  <si>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</si>
  <si>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</si>
  <si>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</si>
  <si>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</si>
  <si>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</si>
  <si>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</si>
  <si>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</si>
  <si>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</si>
  <si>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</si>
  <si>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</si>
  <si>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</si>
  <si>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</si>
  <si>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</si>
  <si>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</si>
  <si>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</si>
  <si>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</si>
  <si>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</si>
  <si>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</si>
  <si>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</si>
  <si>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</si>
  <si>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</si>
  <si>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</si>
  <si>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</si>
  <si>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</si>
  <si>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</si>
  <si>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</si>
  <si>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</si>
  <si>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</si>
  <si>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</si>
  <si>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</si>
  <si>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</si>
  <si>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</si>
  <si>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</si>
  <si>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</si>
  <si>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</si>
  <si>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</si>
  <si>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</si>
  <si>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</si>
  <si>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</si>
  <si>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</si>
  <si>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</si>
  <si>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</si>
  <si>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</si>
  <si>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</si>
  <si>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</si>
  <si>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</si>
  <si>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</si>
  <si>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</si>
  <si>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</si>
  <si>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</si>
  <si>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</si>
  <si>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</si>
  <si>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</si>
  <si>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</si>
  <si>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</si>
  <si>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</si>
  <si>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</si>
  <si>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</si>
  <si>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</si>
  <si>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</si>
  <si>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</si>
  <si>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</si>
  <si>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</si>
  <si>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</si>
  <si>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</si>
  <si>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</si>
  <si>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</si>
  <si>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</si>
  <si>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</si>
  <si>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</si>
  <si>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</si>
  <si>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</si>
  <si>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</si>
  <si>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</si>
  <si>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</si>
  <si>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</si>
  <si>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</si>
  <si>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</si>
  <si>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</si>
  <si>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</si>
  <si>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</si>
  <si>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</si>
  <si>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</si>
  <si>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</si>
  <si>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</si>
  <si>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</si>
  <si>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</si>
  <si>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</si>
  <si>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</si>
  <si>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</si>
  <si>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</si>
  <si>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</si>
  <si>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</si>
  <si>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</si>
  <si>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</si>
  <si>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</si>
  <si>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</si>
  <si>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</si>
  <si>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</si>
  <si>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</si>
  <si>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</si>
  <si>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</si>
  <si>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</si>
  <si>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</si>
  <si>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</si>
  <si>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</si>
  <si>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</si>
  <si>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</si>
  <si>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</si>
  <si>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</si>
  <si>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</si>
  <si>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</si>
  <si>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</si>
  <si>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</si>
  <si>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</si>
  <si>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</si>
  <si>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</si>
  <si>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</si>
  <si>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</si>
  <si>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</si>
  <si>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</si>
  <si>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</si>
  <si>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</si>
  <si>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</si>
  <si>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</si>
  <si>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</si>
  <si>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</si>
  <si>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</si>
  <si>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</si>
  <si>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</si>
  <si>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</si>
  <si>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</si>
  <si>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</si>
  <si>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</si>
  <si>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</si>
  <si>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</si>
  <si>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</si>
  <si>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</si>
  <si>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</si>
  <si>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</si>
  <si>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</si>
  <si>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</si>
  <si>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</si>
  <si>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</si>
  <si>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</si>
  <si>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</si>
  <si>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</si>
  <si>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</si>
  <si>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</si>
  <si>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</si>
  <si>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</si>
  <si>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</si>
  <si>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</si>
  <si>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</si>
  <si>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</si>
  <si>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</si>
  <si>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</si>
  <si>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</si>
  <si>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</si>
  <si>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</si>
  <si>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</si>
  <si>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</si>
  <si>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</si>
  <si>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</si>
  <si>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</si>
  <si>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</si>
  <si>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</si>
  <si>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</si>
  <si>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</si>
  <si>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</si>
  <si>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</si>
  <si>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</si>
  <si>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</si>
  <si>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</si>
  <si>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</si>
  <si>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</si>
  <si>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</si>
  <si>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</si>
  <si>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</si>
  <si>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</si>
  <si>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</si>
  <si>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</si>
  <si>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</si>
  <si>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</si>
  <si>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</si>
  <si>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</si>
  <si>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</si>
  <si>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</si>
  <si>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</si>
  <si>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</si>
  <si>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</si>
  <si>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</si>
  <si>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</si>
  <si>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</si>
  <si>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</si>
  <si>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</si>
  <si>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</si>
  <si>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</si>
  <si>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</si>
  <si>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</si>
  <si>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</si>
  <si>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</si>
  <si>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</si>
  <si>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</si>
  <si>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</si>
  <si>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</si>
  <si>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</si>
  <si>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</si>
  <si>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</si>
  <si>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</si>
  <si>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</si>
  <si>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</si>
  <si>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</si>
  <si>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</si>
  <si>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</si>
  <si>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</si>
  <si>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</si>
  <si>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</si>
  <si>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</si>
  <si>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</si>
  <si>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</si>
  <si>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</si>
  <si>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</si>
  <si>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</si>
  <si>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</si>
  <si>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</si>
  <si>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</si>
  <si>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</si>
  <si>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</si>
  <si>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</si>
  <si>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</si>
  <si>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</si>
  <si>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</si>
  <si>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</si>
  <si>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</si>
  <si>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</si>
  <si>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</si>
  <si>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</si>
  <si>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</si>
  <si>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</si>
  <si>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</si>
  <si>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</si>
  <si>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</si>
  <si>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</si>
  <si>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</si>
  <si>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</si>
  <si>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</si>
  <si>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</si>
  <si>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</si>
  <si>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</si>
  <si>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</si>
  <si>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</si>
  <si>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</si>
  <si>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</si>
  <si>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</si>
  <si>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</si>
  <si>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</si>
  <si>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</si>
  <si>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</si>
  <si>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</si>
  <si>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</si>
  <si>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</si>
  <si>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</si>
  <si>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</si>
  <si>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</si>
  <si>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</si>
  <si>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</si>
  <si>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</si>
  <si>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</si>
  <si>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</si>
  <si>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</si>
  <si>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</si>
  <si>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</si>
  <si>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</si>
  <si>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</si>
  <si>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</si>
  <si>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</si>
  <si>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</si>
  <si>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</si>
  <si>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</si>
  <si>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</si>
  <si>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</si>
  <si>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</si>
  <si>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</si>
  <si>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</si>
  <si>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</si>
  <si>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</si>
  <si>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</si>
  <si>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</si>
  <si>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</si>
  <si>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</si>
  <si>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</si>
  <si>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</si>
  <si>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</si>
  <si>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</si>
  <si>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</si>
  <si>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</si>
  <si>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</si>
  <si>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</si>
  <si>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</si>
  <si>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</si>
  <si>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</si>
  <si>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</si>
  <si>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</si>
  <si>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</si>
  <si>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</si>
  <si>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</si>
  <si>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</si>
  <si>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</si>
  <si>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</si>
  <si>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</si>
  <si>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</si>
  <si>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</si>
  <si>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</si>
  <si>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</si>
  <si>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</si>
  <si>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</si>
  <si>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</si>
  <si>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</si>
  <si>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</si>
  <si>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</si>
  <si>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</si>
  <si>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</si>
  <si>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</si>
  <si>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</si>
  <si>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</si>
  <si>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</si>
  <si>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</si>
  <si>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</si>
  <si>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</si>
  <si>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</si>
  <si>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</si>
  <si>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</si>
  <si>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</si>
  <si>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</si>
  <si>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</si>
  <si>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</si>
  <si>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</si>
  <si>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</si>
  <si>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</si>
  <si>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</si>
  <si>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</si>
  <si>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</si>
  <si>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</si>
  <si>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</si>
  <si>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</si>
  <si>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</si>
  <si>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</si>
  <si>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</si>
  <si>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</si>
  <si>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</si>
  <si>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</si>
  <si>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</si>
  <si>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</si>
  <si>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</si>
  <si>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</si>
  <si>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</si>
  <si>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</si>
  <si>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</si>
  <si>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</si>
  <si>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</si>
  <si>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</si>
  <si>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</si>
  <si>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</si>
  <si>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</si>
  <si>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</si>
  <si>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</si>
  <si>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</si>
  <si>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</si>
  <si>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</si>
  <si>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</si>
  <si>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</si>
  <si>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</si>
  <si>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</si>
  <si>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</si>
  <si>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</si>
  <si>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</si>
  <si>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</si>
  <si>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</si>
  <si>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</si>
  <si>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</si>
  <si>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</si>
  <si>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</si>
  <si>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</si>
  <si>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</si>
  <si>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</si>
  <si>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</si>
  <si>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</si>
  <si>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</si>
  <si>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</si>
  <si>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</si>
  <si>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</si>
  <si>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</si>
  <si>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</si>
  <si>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</si>
  <si>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</si>
  <si>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</si>
  <si>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</si>
  <si>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</si>
  <si>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</si>
  <si>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</si>
  <si>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</si>
  <si>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</si>
  <si>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</si>
  <si>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</si>
  <si>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</si>
  <si>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</si>
  <si>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</si>
  <si>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</si>
  <si>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</si>
  <si>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</si>
  <si>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</si>
  <si>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</si>
  <si>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</si>
  <si>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</si>
  <si>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</si>
  <si>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</si>
  <si>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</si>
  <si>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</si>
  <si>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</si>
  <si>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</si>
  <si>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</si>
  <si>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</si>
  <si>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</si>
  <si>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</si>
  <si>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</si>
  <si>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</si>
  <si>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</si>
  <si>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</si>
  <si>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</si>
  <si>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</si>
  <si>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</si>
  <si>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</si>
  <si>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</si>
  <si>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</si>
  <si>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</si>
  <si>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</si>
  <si>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</si>
  <si>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</si>
  <si>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</si>
  <si>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</si>
  <si>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</si>
  <si>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</si>
  <si>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</si>
  <si>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</si>
  <si>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</si>
  <si>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</si>
  <si>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</si>
  <si>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</si>
  <si>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</si>
  <si>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</si>
  <si>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</si>
  <si>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</si>
  <si>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</si>
  <si>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</si>
  <si>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</si>
  <si>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</si>
  <si>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</si>
  <si>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</si>
  <si>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</si>
  <si>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</si>
  <si>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</si>
  <si>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</si>
  <si>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</si>
  <si>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</si>
  <si>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</si>
  <si>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</si>
  <si>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</si>
  <si>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</si>
  <si>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</si>
  <si>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</si>
  <si>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</si>
  <si>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</si>
  <si>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</si>
  <si>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</si>
  <si>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</si>
  <si>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</si>
  <si>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</si>
  <si>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</si>
  <si>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</si>
  <si>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</si>
  <si>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</si>
  <si>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</si>
  <si>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</si>
  <si>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</si>
  <si>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</si>
  <si>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</si>
  <si>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</si>
  <si>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</si>
  <si>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</si>
  <si>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</si>
  <si>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</si>
  <si>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</si>
  <si>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</si>
  <si>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</si>
  <si>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</si>
  <si>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</si>
  <si>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</si>
  <si>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</si>
  <si>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</si>
  <si>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</si>
  <si>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</si>
  <si>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</si>
  <si>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</si>
  <si>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</si>
  <si>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</si>
  <si>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</si>
  <si>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</si>
  <si>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</si>
  <si>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</si>
  <si>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</si>
  <si>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</si>
  <si>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</si>
  <si>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</si>
  <si>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</si>
  <si>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</si>
  <si>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</si>
  <si>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</si>
  <si>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</si>
  <si>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</si>
  <si>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</si>
  <si>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</si>
  <si>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</si>
  <si>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</si>
  <si>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</si>
  <si>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</si>
  <si>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</si>
  <si>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</si>
  <si>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</si>
  <si>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</si>
  <si>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</si>
  <si>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</si>
  <si>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</si>
  <si>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</si>
  <si>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</si>
  <si>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</si>
  <si>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</si>
  <si>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</si>
  <si>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</si>
  <si>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</si>
  <si>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</si>
  <si>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</si>
  <si>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</si>
  <si>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</si>
  <si>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</si>
  <si>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</si>
  <si>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</si>
  <si>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</si>
  <si>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</si>
  <si>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</si>
  <si>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</si>
  <si>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</si>
  <si>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</si>
  <si>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</si>
  <si>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</si>
  <si>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</si>
  <si>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</si>
  <si>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</si>
  <si>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</si>
  <si>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</si>
  <si>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</si>
  <si>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</si>
  <si>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</si>
  <si>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</si>
  <si>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</si>
  <si>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</si>
  <si>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</si>
  <si>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</si>
  <si>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</si>
  <si>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</si>
  <si>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</si>
  <si>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</si>
  <si>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</si>
  <si>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</si>
  <si>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</si>
  <si>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</si>
  <si>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</si>
  <si>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</si>
  <si>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</si>
  <si>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</si>
  <si>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</si>
  <si>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</si>
  <si>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</si>
  <si>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</si>
  <si>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</si>
  <si>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</si>
  <si>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</si>
  <si>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</si>
  <si>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</si>
  <si>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</si>
  <si>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</si>
  <si>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</si>
  <si>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</si>
  <si>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</si>
  <si>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</si>
  <si>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</si>
  <si>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</si>
  <si>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</si>
  <si>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</si>
  <si>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</si>
  <si>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</si>
  <si>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</si>
  <si>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</si>
  <si>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</si>
  <si>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</si>
  <si>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</si>
  <si>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</si>
  <si>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</si>
  <si>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</si>
  <si>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</si>
  <si>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</si>
  <si>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</si>
  <si>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</si>
  <si>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</si>
  <si>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</si>
  <si>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</si>
  <si>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</si>
  <si>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</si>
  <si>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</si>
  <si>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</si>
  <si>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</si>
  <si>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</si>
  <si>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</si>
  <si>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</si>
  <si>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</si>
  <si>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</si>
  <si>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</si>
  <si>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</si>
  <si>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</si>
  <si>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</si>
  <si>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</si>
  <si>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</si>
  <si>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</si>
  <si>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</si>
  <si>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</si>
  <si>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</si>
  <si>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</si>
  <si>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</si>
  <si>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</si>
  <si>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</si>
  <si>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</si>
  <si>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</si>
  <si>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</si>
  <si>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</si>
  <si>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</si>
  <si>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</si>
  <si>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</si>
  <si>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</si>
  <si>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</si>
  <si>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</si>
  <si>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</si>
  <si>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</si>
  <si>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</si>
  <si>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</si>
  <si>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</si>
  <si>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</si>
  <si>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</si>
  <si>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</si>
  <si>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</si>
  <si>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</si>
  <si>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</si>
  <si>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</si>
  <si>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</si>
  <si>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</si>
  <si>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</si>
  <si>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</si>
  <si>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</si>
  <si>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</si>
  <si>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</si>
  <si>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</si>
  <si>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</si>
  <si>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</si>
  <si>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</si>
  <si>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</si>
  <si>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</si>
  <si>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</si>
  <si>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</si>
  <si>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</si>
  <si>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</si>
  <si>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</si>
  <si>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</si>
  <si>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</si>
  <si>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</si>
  <si>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</si>
  <si>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</si>
  <si>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40 Mins</t>
  </si>
  <si>
    <t>TT-20251120-00944 - no new PCM</t>
  </si>
  <si>
    <t>PCM-20251121-00000374</t>
  </si>
  <si>
    <t>Site located  in Shuqiq water plant and Security not allow to access, mandoob engaged</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</si>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</sst>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319.51372210647969</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45982.462148032406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45982.462148032406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45982.462148032406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45982.462148032406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45982.462148032406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45982.462148032406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45982.462148032406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45982.462148032406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45982.462148032406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45982.462148032406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45982.462148032406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45982.462148032406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45982.462148032406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45982.462148032406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45982.462148032406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45982.462148032406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45982.462148032406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45982.462148032406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45982.462148032406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45982.462148032406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45982.462148032406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45982.462148032406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45982.462148032406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45982.462148032406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45982.462148032406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45982.462148032406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45982.462148032406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45982.462148032406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45982.462148032406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45982.462148032406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45982.462148032406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45982.462148032406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45982.462148032406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45982.462148032406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45982.462148032406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45982.462148032406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45982.462148032406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45982.462148032406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45982.462148032406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45982.462148032406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45982.462148032406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45982.462148032406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45982.462148032406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45982.462148032406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45982.462148032406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45982.462148032406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45982.462148032406</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45982.462148032406</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45982.462148032406</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51540F8A-D0E4-49A9-9BCE-492B58015A44}"/>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157.46231006944436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45982.462148032406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45982.462148032406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45982.462148032406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45982.462148032406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45982.462148032406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45982.462148032406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45982.462148032406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45982.462148032406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45982.462148032406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45982.462148032406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45982.462148032406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45982.462148032406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45982.462148032406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45982.462148032406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45982.462148032406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45982.462148032406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45982.462148032406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45982.462148032406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45982.462148032406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45982.462148032406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45982.462148032406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45982.462148032406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45982.462148032406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45982.462148032406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45982.462148032406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45982.462148032406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45982.462148032406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45982.462148032406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45982.462148032406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45982.462148032406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45982.462148032406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45982.462148032406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45982.462148032406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45982.462148032406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45982.462148032406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45982.462148032406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45982.462148032406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45982.462148032406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45982.462148032406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45982.462148032406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45982.462148032406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45982.462148032406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45982.462148032406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45982.462148032406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45982.462148032406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45982.462148032406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45982.462148032406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45982.462148032406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45982.462148032406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45982.462148032406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45982.462148032406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45982.462148032406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45982.462148032406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45982.462148032406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45982.462148032406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45982.462148032406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45982.462148032406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45982.462148032406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45982.462148032406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45982.462148032406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45982.462148032406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45982.462148032406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45982.462148032406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45982.462148032406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45982.462148032406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45982.462148032406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45982.462148032406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45982.462148032406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45982.462148032406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45982.462148032406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45982.462148032406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45982.462148032406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45982.462148032406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45982.462148032406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45982.462148032406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45982.462148032406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45982.462148032406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45982.462148032406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45982.462148032406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45982.462148032406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45982.462148032406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45982.462148032406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45982.462148032406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45982.462148032406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45982.462148032406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45982.462148032406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45982.462148032406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45982.462148032406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45982.462148032406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45982.462148032406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45982.462148032406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45982.462148032406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45982.462148032406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45982.462148032406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45982.462148032406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45982.462148032406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45982.462148032406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45982.462148032406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45982.462148032406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45982.462148032406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45982.462148032406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45982.462148032406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45982.462148032406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45982.462148032406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45982.462148032406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45982.462148032406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45982.462148032406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45982.462148032406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45982.462148032406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45982.462148032406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45982.462148032406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45982.462148032406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45982.462148032406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45982.462148032406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45982.462148032406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45982.462148032406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45982.462148032406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45982.462148032406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45982.462148032406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45982.462148032406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45982.462148032406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45982.462148032406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45982.462148032406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45982.462148032406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45982.462148032406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45982.462148032406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45982.462148032406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45982.462148032406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45982.462148032406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45982.462148032406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45982.462148032406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45982.462148032406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45982.462148032406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45982.462148032406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45982.462148032406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45982.462148032406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45982.462148032406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45982.462148032406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45982.462148032406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45982.462148032406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45982.462148032406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45982.462148032406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45982.462148032406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45982.462148032406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45982.462148032406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45982.462148032406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45982.462148032406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45982.462148032406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45982.462148032406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45982.462148032406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45982.462148032406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45982.462148032406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45982.462148032406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45982.462148032406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45982.462148032406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45982.462148032406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45982.462148032406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45982.462148032406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45982.462148032406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45982.462148032406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45982.462148032406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45982.462148032406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45982.462148032406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45982.462148032406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45982.462148032406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45982.462148032406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45982.462148032406</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45982.462148032406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45982.462148032406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45982.462148032406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45982.462148032406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45982.462148032406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45982.462148032406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45982.462148032406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45982.462148032406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45982.462148032406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45982.462148032406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45982.462148032406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45982.462148032406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45982.462148032406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45982.462148032406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45982.462148032406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45982.462148032406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45982.462148032406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45982.462148032406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45982.462148032406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45982.462148032406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45982.462148032406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45982.462148032406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45982.462148032406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45982.462148032406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45982.462148032406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45982.462148032406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45982.462148032406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45982.462148032406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45982.462148032406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45982.462148032406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45982.462148032406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45982.462148032406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45982.462148032406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45982.462148032406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45982.462148032406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45982.462148032406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45982.462148032406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45982.462148032406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45982.462148032406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45982.462148032406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45982.462148032406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45982.462148032406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45982.462148032406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45982.462148032406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45982.462148032406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45982.462148032406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45982.462148032406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45982.462148032406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45982.462148032406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45982.462148032406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45982.462148032406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45982.462148032406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45982.462148032406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45982.462148032406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45982.462148032406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45982.462148032406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45982.462148032406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45982.462148032406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45982.462148032406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45982.462148032406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45982.462148032406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45982.462148032406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45982.462148032406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45982.462148032406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45982.462148032406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45982.462148032406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45982.462148032406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45982.462148032406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45982.462148032406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45982.462148032406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45982.462148032406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45982.462148032406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45982.462148032406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45982.462148032406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45982.462148032406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45982.462148032406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45982.462148032406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45982.462148032406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45982.462148032406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45982.462148032406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45982.462148032406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45982.462148032406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45982.462148032406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45982.462148032406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45982.462148032406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45982.462148032406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45982.462148032406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45982.462148032406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45982.462148032406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45982.462148032406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45982.462148032406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45982.462148032406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45982.462148032406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45982.462148032406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45982.462148032406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45982.462148032406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45982.462148032406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45982.462148032406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45982.462148032406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45982.462148032406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45982.462148032406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45982.462148032406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45982.462148032406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45982.462148032406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45982.462148032406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45982.462148032406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45982.462148032406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45982.462148032406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45982.462148032406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45982.462148032406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45982.462148032406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45982.462148032406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45982.462148032406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45982.462148032406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45982.462148032406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45982.462148032406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45982.462148032406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45982.462148032406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45982.462148032406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45982.462148032406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45982.462148032406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45982.462148032406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45982.462148032406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45982.462148032406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45982.462148032406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45982.462148032406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45982.462148032406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45982.462148032406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45982.462148032406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45982.462148032406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45982.462148032406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45982.462148032406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45982.462148032406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45982.462148032406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45982.462148032406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45982.462148032406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45982.462148032406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45982.462148032406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45982.462148032406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45982.462148032406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45982.462148032406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45982.462148032406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45982.462148032406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45982.462148032406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45982.462148032406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45982.462148032406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45982.462148032406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45982.462148032406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45982.462148032406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45982.462148032406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45982.462148032406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45982.462148032406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45982.462148032406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45982.462148032406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45982.462148032406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45982.462148032406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45982.462148032406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45982.462148032406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45982.462148032406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45982.462148032406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45982.462148032406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45982.462148032406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45982.462148032406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45982.462148032406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45982.462148032406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45982.462148032406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45982.462148032406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45982.462148032406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45982.462148032406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45982.462148032406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45982.462148032406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45982.462148032406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45982.462148032406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45982.462148032406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45982.462148032406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45982.462148032406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45982.462148032406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45982.462148032406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45982.462148032406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45982.462148032406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45982.462148032406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45982.462148032406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45982.462148032406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45982.462148032406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45982.462148032406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45982.462148032406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45982.462148032406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45982.462148032406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45982.462148032406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45982.462148032406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45982.462148032406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45982.462148032406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45982.462148032406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45982.462148032406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45982.462148032406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45982.462148032406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45982.462148032406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45982.462148032406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45982.462148032406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45982.462148032406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45982.462148032406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45982.462148032406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45982.462148032406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45982.462148032406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45982.462148032406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45982.462148032406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45982.462148032406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45982.462148032406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45982.462148032406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45982.462148032406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45982.462148032406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45982.462148032406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45982.462148032406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45982.462148032406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45982.462148032406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45982.462148032406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45982.462148032406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45982.462148032406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45982.462148032406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45982.462148032406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45982.462148032406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45982.462148032406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45982.462148032406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45982.462148032406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45982.462148032406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45982.462148032406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45982.462148032406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45982.462148032406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45982.462148032406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45982.462148032406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45982.462148032406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45982.462148032406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45982.462148032406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45982.462148032406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45982.462148032406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45982.462148032406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45982.462148032406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45982.462148032406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45982.462148032406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45982.462148032406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45982.462148032406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45982.462148032406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45982.462148032406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45982.462148032406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45982.462148032406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45982.462148032406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45982.462148032406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45982.462148032406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45982.462148032406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45982.462148032406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45982.462148032406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45982.462148032406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45982.462148032406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45982.462148032406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45982.462148032406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45982.462148032406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45982.462148032406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45982.462148032406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45982.462148032406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45982.462148032406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45982.462148032406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45982.462148032406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45982.462148032406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45982.462148032406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45982.462148032406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45982.462148032406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45982.462148032406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45982.462148032406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45982.462148032406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45982.462148032406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45982.462148032406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45982.462148032406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45982.462148032406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45982.462148032406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45982.462148032406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45982.462148032406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45982.462148032406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45982.462148032406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45982.462148032406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45982.462148032406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45982.462148032406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45982.462148032406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45982.462148032406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45982.462148032406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45982.462148032406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45982.462148032406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45982.462148032406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45982.462148032406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45982.462148032406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45982.462148032406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45982.462148032406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45982.462148032406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45982.462148032406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45982.462148032406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45982.462148032406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45982.462148032406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45982.462148032406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45982.462148032406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45982.462148032406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45982.462148032406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45982.462148032406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45982.462148032406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45982.462148032406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45982.462148032406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45982.462148032406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45982.462148032406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45982.462148032406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45982.462148032406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45982.462148032406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45982.462148032406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45982.462148032406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45982.462148032406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45982.462148032406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45982.462148032406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45982.462148032406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45982.462148032406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45982.462148032406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45982.462148032406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45982.462148032406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45982.462148032406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45982.462148032406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45982.462148032406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45982.462148032406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45982.462148032406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45982.462148032406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45982.462148032406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45982.462148032406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45982.462148032406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45982.462148032406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45982.462148032406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45982.462148032406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45982.462148032406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45982.462148032406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45982.462148032406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45982.462148032406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45982.462148032406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45982.462148032406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45982.462148032406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45982.462148032406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45982.462148032406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45982.462148032406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45982.462148032406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45982.462148032406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45982.462148032406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45982.462148032406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45982.462148032406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45982.462148032406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45982.462148032406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45982.462148032406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45982.462148032406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45982.462148032406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45982.462148032406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45982.462148032406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45982.462148032406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45982.462148032406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45982.462148032406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45982.462148032406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45982.462148032406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45982.462148032406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45982.462148032406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45982.462148032406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45982.462148032406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45982.462148032406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45982.462148032406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45982.462148032406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45982.462148032406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45982.462148032406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45982.462148032406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45982.462148032406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45982.462148032406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45982.462148032406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45982.462148032406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45982.462148032406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45982.462148032406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45982.462148032406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45982.462148032406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45982.462148032406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45982.462148032406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45982.462148032406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45982.462148032406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45982.462148032406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45982.462148032406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45982.462148032406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45982.462148032406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45982.462148032406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45982.462148032406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45982.462148032406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45982.462148032406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45982.462148032406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45982.462148032406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45982.462148032406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45982.462148032406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45982.462148032406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45982.462148032406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45982.462148032406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45982.462148032406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45982.462148032406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45982.462148032406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45982.462148032406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45982.462148032406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45982.462148032406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45982.462148032406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45982.462148032406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45982.462148032406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45982.462148032406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45982.462148032406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45982.462148032406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45982.462148032406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45982.462148032406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45982.462148032406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45982.462148032406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45982.462148032406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45982.462148032406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45982.462148032406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45982.462148032406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45982.462148032406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45982.462148032406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45982.462148032406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45982.462148032406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45982.462148032406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45982.462148032406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45982.462148032406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45982.462148032406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45982.462148032406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45982.462148032406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45982.462148032406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45982.462148032406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45982.462148032406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45982.462148032406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45982.462148032406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45982.462148032406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45982.462148032406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45982.462148032406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45982.462148032406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45982.462148032406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45982.462148032406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45982.462148032406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45982.462148032406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45982.462148032406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45982.462148032406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45982.462148032406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45982.462148032406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45982.462148032406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45982.462148032406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45982.462148032406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45982.462148032406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45982.462148032406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45982.462148032406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45982.462148032406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45982.462148032406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45982.462148032406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45982.462148032406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45982.462148032406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45982.462148032406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45982.462148032406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45982.462148032406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45982.462148032406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45982.462148032406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45982.462148032406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45982.462148032406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45982.462148032406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45982.462148032406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45982.462148032406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45982.462148032406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45982.462148032406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45982.462148032406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45982.462148032406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45982.462148032406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45982.462148032406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45982.462148032406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45982.462148032406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45982.462148032406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45982.462148032406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45982.462148032406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45982.462148032406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45982.462148032406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45982.462148032406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45982.462148032406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45982.462148032406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45982.462148032406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45982.462148032406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45982.462148032406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45982.462148032406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45982.462148032406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45982.462148032406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45982.462148032406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45982.462148032406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45982.462148032406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45982.462148032406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45982.462148032406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45982.462148032406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45982.462148032406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45982.462148032406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45982.462148032406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45982.462148032406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45982.462148032406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45982.462148032406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45982.462148032406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45982.462148032406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45982.462148032406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45982.462148032406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45982.462148032406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45982.462148032406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45982.462148032406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45982.462148032406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45982.462148032406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45982.462148032406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45982.462148032406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45982.462148032406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45982.462148032406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45982.462148032406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45982.462148032406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45982.462148032406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45982.462148032406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45982.462148032406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45982.462148032406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45982.462148032406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45982.462148032406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45982.462148032406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45982.462148032406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45982.462148032406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45982.462148032406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45982.462148032406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45982.462148032406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45982.462148032406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45982.462148032406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45982.462148032406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45982.462148032406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45982.462148032406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45982.462148032406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45982.462148032406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45982.462148032406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45982.462148032406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45982.462148032406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45982.462148032406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45982.462148032406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45982.462148032406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45982.462148032406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45982.462148032406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45982.462148032406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45982.462148032406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45982.462148032406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45982.462148032406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45982.462148032406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45982.462148032406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45982.462148032406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45982.462148032406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45982.462148032406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45982.462148032406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45982.462148032406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45982.462148032406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45982.462148032406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45982.462148032406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45982.462148032406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45982.462148032406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45982.462148032406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45982.462148032406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45982.462148032406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45982.462148032406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45982.462148032406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45982.462148032406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45982.462148032406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45982.462148032406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45982.462148032406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45982.462148032406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45982.462148032406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45982.462148032406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45982.462148032406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45982.462148032406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45982.462148032406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45982.462148032406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45982.462148032406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45982.462148032406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45982.462148032406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45982.462148032406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45982.462148032406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45982.462148032406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45982.462148032406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45982.462148032406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45982.462148032406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45982.462148032406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45982.462148032406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45982.462148032406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45982.462148032406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45982.462148032406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45982.462148032406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45982.462148032406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45982.462148032406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45982.462148032406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45982.462148032406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45982.462148032406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45982.462148032406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45982.462148032406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45982.462148032406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45982.462148032406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45982.462148032406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45982.462148032406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45982.462148032406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45982.462148032406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45982.462148032406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45982.462148032406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45982.462148032406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45982.462148032406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45982.462148032406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45982.462148032406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45982.462148032406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45982.462148032406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45982.462148032406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45982.462148032406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45982.462148032406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45982.462148032406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45982.462148032406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45982.462148032406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45982.462148032406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45982.462148032406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45982.462148032406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45982.462148032406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45982.462148032406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45982.462148032406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45982.462148032406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45982.462148032406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45982.462148032406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45982.462148032406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45982.462148032406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45982.462148032406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45982.462148032406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45982.462148032406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45982.462148032406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45982.462148032406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45982.462148032406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45982.462148032406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45982.462148032406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45982.462148032406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45982.462148032406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45982.462148032406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45982.462148032406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45982.462148032406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45982.462148032406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45982.462148032406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45982.462148032406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45982.462148032406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45982.462148032406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45982.462148032406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45982.462148032406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45982.462148032406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45982.462148032406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45982.462148032406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45982.462148032406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45982.462148032406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45982.462148032406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45982.462148032406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45982.462148032406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45982.462148032406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45982.462148032406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45982.462148032406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45982.462148032406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45982.462148032406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45982.462148032406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45982.462148032406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45982.462148032406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45982.462148032406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45982.462148032406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45982.462148032406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45982.462148032406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45982.462148032406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45982.462148032406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45982.462148032406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45982.462148032406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45982.462148032406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45982.462148032406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45982.462148032406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45982.462148032406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45982.462148032406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45982.462148032406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45982.462148032406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45982.462148032406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45982.462148032406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45982.462148032406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45982.462148032406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45982.462148032406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45982.462148032406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45982.462148032406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45982.462148032406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45982.462148032406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45982.462148032406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45982.462148032406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45982.462148032406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45982.462148032406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45982.462148032406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45982.462148032406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45982.462148032406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45982.462148032406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45982.462148032406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45982.462148032406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45982.462148032406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45982.462148032406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45982.462148032406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45982.462148032406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45982.462148032406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45982.462148032406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45982.462148032406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45982.462148032406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45982.462148032406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45982.462148032406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45982.462148032406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45982.462148032406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45982.462148032406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45982.462148032406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45982.462148032406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45982.462148032406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45982.462148032406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45982.462148032406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45982.462148032406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45982.462148032406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45982.462148032406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45982.462148032406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45982.462148032406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45982.462148032406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45982.462148032406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45982.462148032406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45982.462148032406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45982.462148032406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45982.462148032406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45982.462148032406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45982.462148032406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45982.462148032406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45982.462148032406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45982.462148032406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45982.462148032406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45982.462148032406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45982.462148032406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45982.462148032406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45982.462148032406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45982.462148032406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45982.462148032406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45982.462148032406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45982.462148032406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45982.462148032406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45982.462148032406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45982.462148032406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45982.462148032406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45982.462148032406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45982.462148032406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45982.462148032406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45982.462148032406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45982.462148032406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45982.462148032406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45982.462148032406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45982.462148032406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45982.462148032406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45982.462148032406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45982.462148032406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45982.462148032406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45982.462148032406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45982.462148032406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45982.462148032406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45982.462148032406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45982.462148032406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45982.462148032406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45982.462148032406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45982.462148032406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45982.462148032406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45982.462148032406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45982.462148032406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45982.462148032406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45982.462148032406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45982.462148032406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45982.462148032406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45982.462148032406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45982.462148032406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45982.462148032406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45982.462148032406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45982.462148032406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45982.462148032406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45982.462148032406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45982.462148032406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45982.462148032406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45982.462148032406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45982.462148032406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45982.462148032406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45982.462148032406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45982.462148032406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45982.462148032406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45982.462148032406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45982.462148032406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45982.462148032406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45982.462148032406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45982.462148032406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45982.462148032406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45982.462148032406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45982.462148032406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45982.462148032406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45982.462148032406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45982.462148032406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45982.462148032406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45982.462148032406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45982.462148032406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45982.462148032406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45982.462148032406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45982.462148032406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45982.462148032406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45982.462148032406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45982.462148032406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45982.462148032406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45982.462148032406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45982.462148032406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45982.462148032406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45982.462148032406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45982.462148032406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45982.462148032406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45982.462148032406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45982.462148032406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45982.462148032406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45982.462148032406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45982.462148032406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45982.462148032406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45982.462148032406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45982.462148032406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45982.462148032406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45982.462148032406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45982.462148032406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45982.462148032406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45982.462148032406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45982.462148032406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45982.462148032406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45982.462148032406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45982.462148032406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45982.462148032406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45982.462148032406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45982.462148032406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45982.462148032406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45982.462148032406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45982.462148032406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45982.462148032406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45982.462148032406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45982.462148032406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45982.462148032406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45982.462148032406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45982.462148032406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45982.462148032406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45982.462148032406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45982.462148032406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45982.462148032406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45982.462148032406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45982.462148032406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45982.462148032406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45982.462148032406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45982.462148032406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45982.462148032406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45982.462148032406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45982.462148032406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45982.462148032406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45982.462148032406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45982.462148032406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45982.462148032406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45982.462148032406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45982.462148032406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45982.462148032406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45982.462148032406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45982.462148032406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45982.462148032406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45982.462148032406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45982.462148032406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45982.462148032406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45982.462148032406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45982.462148032406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45982.462148032406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45982.462148032406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45982.462148032406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45982.462148032406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45982.462148032406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45982.462148032406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45982.462148032406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45982.462148032406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45982.462148032406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45982.462148032406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45982.462148032406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45982.462148032406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45982.462148032406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45982.462148032406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45982.462148032406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45982.462148032406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45982.462148032406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45982.462148032406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45982.462148032406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45982.462148032406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45982.462148032406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45982.462148032406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45982.462148032406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45982.462148032406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45982.462148032406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45982.462148032406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45982.462148032406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45982.462148032406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45982.462148032406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45982.462148032406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45982.462148032406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45982.462148032406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45982.462148032406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45982.462148032406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45982.462148032406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45982.462148032406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45982.462148032406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45982.462148032406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45982.462148032406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45982.462148032406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45982.462148032406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45982.462148032406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45982.462148032406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45982.462148032406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45982.462148032406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45982.462148032406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45982.462148032406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45982.462148032406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45982.462148032406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45982.462148032406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45982.462148032406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45982.462148032406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45982.462148032406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45982.462148032406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45982.462148032406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45982.462148032406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45982.462148032406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45982.462148032406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45982.462148032406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45982.462148032406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45982.462148032406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45982.462148032406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45982.462148032406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45982.462148032406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45982.462148032406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45982.462148032406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45982.462148032406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45982.462148032406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45982.462148032406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45982.462148032406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45982.462148032406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45982.462148032406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45982.462148032406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45982.462148032406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45982.462148032406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45982.462148032406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45982.462148032406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45982.462148032406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45982.462148032406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45982.462148032406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45982.462148032406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45982.462148032406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45982.462148032406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45982.462148032406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45982.462148032406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45982.462148032406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45982.462148032406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45982.462148032406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45982.462148032406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45982.462148032406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45982.462148032406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45982.462148032406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45982.462148032406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45982.462148032406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45982.462148032406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45982.462148032406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45982.462148032406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45982.462148032406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45982.462148032406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45982.462148032406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45982.462148032406</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278.98143043980963</v>
      </c>
      <c r="H2" s="95">
        <v>45703.474768518521</v>
      </c>
      <c r="I2" s="95" t="str">
        <f>IFERROR(VLOOKUP(D2,DB!A:F,6,0),"")</f>
        <v>SCECO</v>
      </c>
      <c r="J2" s="95" t="str">
        <f>IFERROR(VLOOKUP(D2,DB!A:G,7,0),"")</f>
        <v>Dead</v>
      </c>
      <c r="K2" s="97" t="s">
        <v>39107</v>
      </c>
      <c r="L2" s="91" t="str">
        <f>IFERROR(VLOOKUP(D2,DB!A:I,9,0),"")</f>
        <v>Latis</v>
      </c>
    </row>
    <row r="3" spans="1:16" ht="15" customHeight="1">
      <c r="A3" s="113"/>
      <c r="B3" s="113" t="s">
        <v>5393</v>
      </c>
      <c r="C3" s="93">
        <v>1</v>
      </c>
      <c r="D3" s="91" t="s">
        <v>39108</v>
      </c>
      <c r="E3" s="94" t="s">
        <v>39021</v>
      </c>
      <c r="F3" s="95">
        <v>45982.434710648151</v>
      </c>
      <c r="G3" s="96">
        <f t="shared" ref="G3:G29" ca="1" si="0">IFERROR(NOW()-F3,"")</f>
        <v>2.7437384254881181E-2</v>
      </c>
      <c r="H3" s="95">
        <v>45982.434710648151</v>
      </c>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45982.462148032406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45982.462148032406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45982.462148032406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45982.462148032406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45982.462148032406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45982.462148032406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45982.462148032406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45982.462148032406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45982.462148032406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45982.462148032406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45982.462148032406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45982.462148032406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45982.462148032406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45982.462148032406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45982.462148032406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45982.462148032406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45982.462148032406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45982.462148032406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45982.462148032406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45982.462148032406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45982.462148032406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45982.462148032406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45982.462148032406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45982.462148032406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45982.462148032406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45982.462148032406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45982.462148032406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45982.462148032406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45982.462148032406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45982.462148032406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45982.462148032406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45982.462148032406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45982.462148032406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45982.462148032406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45982.462148032406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45982.462148032406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45982.462148032406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45982.462148032406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45982.462148032406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45982.462148032406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45982.462148032406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45982.462148032406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45982.462148032406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45982.462148032406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45982.462148032406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45982.462148032406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45982.462148032406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45982.462148032406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45982.462148032406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45982.462148032406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45982.462148032406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45982.462148032406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45982.462148032406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45982.462148032406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45982.462148032406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45982.462148032406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45982.462148032406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45982.462148032406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45982.462148032406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45982.462148032406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45982.462148032406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45982.462148032406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45982.462148032406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45982.462148032406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45982.462148032406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45982.462148032406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45982.462148032406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45982.462148032406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45982.462148032406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45982.462148032406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45982.462148032406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45982.462148032406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45982.462148032406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45982.462148032406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45982.462148032406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45982.462148032406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45982.462148032406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45982.462148032406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45982.462148032406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45982.462148032406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45982.462148032406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45982.462148032406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45982.462148032406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45982.462148032406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45982.462148032406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45982.462148032406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45982.462148032406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45982.462148032406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45982.462148032406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45982.462148032406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45982.462148032406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45982.462148032406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45982.462148032406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45982.462148032406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45982.462148032406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45982.462148032406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45982.462148032406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45982.462148032406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45982.462148032406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45982.462148032406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45982.462148032406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45982.462148032406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45982.462148032406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45982.462148032406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45982.462148032406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45982.462148032406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45982.462148032406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45982.462148032406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45982.462148032406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45982.462148032406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45982.462148032406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45982.462148032406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45982.462148032406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45982.462148032406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45982.462148032406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45982.462148032406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45982.462148032406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45982.462148032406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45982.462148032406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45982.462148032406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45982.462148032406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45982.462148032406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45982.462148032406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45982.462148032406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45982.462148032406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45982.462148032406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45982.462148032406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45982.462148032406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45982.462148032406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45982.462148032406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45982.462148032406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45982.462148032406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45982.462148032406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45982.462148032406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45982.462148032406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45982.462148032406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45982.462148032406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45982.462148032406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45982.462148032406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45982.462148032406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45982.462148032406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45982.462148032406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45982.462148032406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45982.462148032406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45982.462148032406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45982.462148032406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45982.462148032406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45982.462148032406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45982.462148032406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45982.462148032406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45982.462148032406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45982.462148032406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45982.462148032406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45982.462148032406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45982.462148032406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45982.462148032406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45982.462148032406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45982.462148032406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45982.462148032406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45982.462148032406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45982.462148032406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45982.462148032406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45982.462148032406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45982.462148032406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45982.462148032406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45982.462148032406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45982.462148032406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45982.462148032406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45982.462148032406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45982.462148032406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45982.462148032406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45982.462148032406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45982.462148032406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45982.462148032406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45982.462148032406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45982.462148032406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45982.462148032406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45982.462148032406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45982.462148032406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45982.462148032406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45982.462148032406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45982.462148032406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45982.462148032406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45982.462148032406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45982.462148032406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45982.462148032406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45982.462148032406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45982.462148032406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45982.462148032406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45982.462148032406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45982.462148032406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45982.462148032406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45982.462148032406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45982.462148032406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45982.462148032406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45982.462148032406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45982.462148032406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45982.462148032406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45982.462148032406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45982.462148032406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45982.462148032406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45982.462148032406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45982.462148032406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45982.462148032406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45982.462148032406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45982.462148032406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45982.462148032406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45982.462148032406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45982.462148032406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45982.462148032406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45982.462148032406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45982.462148032406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45982.462148032406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45982.462148032406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45982.462148032406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45982.462148032406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45982.462148032406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45982.462148032406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45982.462148032406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45982.462148032406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45982.462148032406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45982.462148032406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45982.462148032406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45982.462148032406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45982.462148032406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45982.462148032406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45982.462148032406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45982.462148032406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45982.462148032406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45982.462148032406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45982.462148032406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45982.462148032406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45982.462148032406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45982.462148032406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45982.462148032406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45982.462148032406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45982.462148032406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45982.462148032406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45982.462148032406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45982.462148032406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45982.462148032406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45982.462148032406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45982.462148032406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45982.462148032406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45982.462148032406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45982.462148032406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45982.462148032406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45982.462148032406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45982.462148032406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45982.462148032406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45982.462148032406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45982.462148032406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45982.462148032406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45982.462148032406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45982.462148032406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45982.462148032406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45982.462148032406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45982.462148032406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45982.462148032406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45982.462148032406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45982.462148032406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45982.462148032406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45982.462148032406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45982.462148032406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45982.462148032406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45982.462148032406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45982.462148032406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45982.462148032406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45982.462148032406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45982.462148032406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45982.462148032406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45982.462148032406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45982.462148032406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45982.462148032406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45982.462148032406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45982.462148032406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45982.462148032406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45982.462148032406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45982.462148032406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45982.462148032406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45982.462148032406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45982.462148032406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45982.462148032406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45982.462148032406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45982.462148032406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45982.462148032406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45982.462148032406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45982.462148032406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45982.462148032406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45982.462148032406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45982.462148032406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45982.462148032406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45982.462148032406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45982.462148032406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45982.462148032406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45982.462148032406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45982.462148032406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45982.462148032406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45982.462148032406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45982.462148032406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45982.462148032406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45982.462148032406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45982.462148032406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45982.462148032406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45982.462148032406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45982.462148032406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45982.462148032406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45982.462148032406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45982.462148032406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45982.462148032406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45982.462148032406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45982.462148032406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45982.462148032406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45982.462148032406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45982.462148032406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45982.462148032406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45982.462148032406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45982.462148032406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45982.462148032406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45982.462148032406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45982.462148032406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45982.462148032406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45982.462148032406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45982.462148032406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45982.462148032406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45982.462148032406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45982.462148032406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45982.462148032406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45982.462148032406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45982.462148032406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45982.462148032406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45982.462148032406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45982.462148032406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45982.462148032406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45982.462148032406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45982.462148032406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45982.462148032406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45982.462148032406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45982.462148032406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45982.462148032406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45982.462148032406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45982.462148032406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45982.462148032406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45982.462148032406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45982.462148032406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45982.462148032406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45982.462148032406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45982.462148032406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45982.462148032406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45982.462148032406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45982.462148032406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45982.462148032406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45982.462148032406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45982.462148032406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45982.462148032406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45982.462148032406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45982.462148032406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45982.462148032406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45982.462148032406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45982.462148032406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45982.462148032406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45982.462148032406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45982.462148032406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45982.462148032406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45982.462148032406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45982.462148032406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45982.462148032406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45982.462148032406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45982.462148032406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45982.462148032406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45982.462148032406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45982.462148032406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45982.462148032406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45982.462148032406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45982.462148032406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45982.462148032406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45982.462148032406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45982.462148032406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45982.462148032406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45982.462148032406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45982.462148032406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45982.462148032406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45982.462148032406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45982.462148032406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45982.462148032406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45982.462148032406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45982.462148032406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45982.462148032406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45982.462148032406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45982.462148032406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45982.462148032406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45982.462148032406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45982.462148032406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45982.462148032406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45982.462148032406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45982.462148032406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45982.462148032406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45982.462148032406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45982.462148032406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45982.462148032406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45982.462148032406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45982.462148032406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45982.462148032406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45982.462148032406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45982.462148032406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45982.462148032406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45982.462148032406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45982.462148032406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45982.462148032406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45982.462148032406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45982.462148032406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45982.462148032406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45982.462148032406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45982.462148032406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45982.462148032406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45982.462148032406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45982.462148032406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45982.462148032406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45982.462148032406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45982.462148032406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45982.462148032406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45982.462148032406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45982.462148032406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45982.462148032406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45982.462148032406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45982.462148032406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45982.462148032406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45982.462148032406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45982.462148032406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45982.462148032406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45982.462148032406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45982.462148032406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45982.462148032406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45982.462148032406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45982.462148032406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45982.462148032406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45982.462148032406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45982.462148032406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45982.462148032406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45982.462148032406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45982.462148032406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45982.462148032406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45982.462148032406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45982.462148032406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45982.462148032406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45982.462148032406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45982.462148032406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45982.462148032406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45982.462148032406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45982.462148032406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45982.462148032406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45982.462148032406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45982.462148032406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45982.462148032406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45982.462148032406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45982.462148032406</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90.63008784721751</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56.273270717589185</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33.801036921293417</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4.9473447916680016</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1.0888494212922524</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32330</v>
      </c>
      <c r="E7" s="109" t="s">
        <v>39021</v>
      </c>
      <c r="F7" s="128">
        <v>45982.449872685182</v>
      </c>
      <c r="G7" s="111">
        <f ca="1">IFERROR(NOW()-F7,"")</f>
        <v>1.227534722420387E-2</v>
      </c>
      <c r="H7" s="128">
        <v>45982.4297337963</v>
      </c>
      <c r="I7" s="109" t="str">
        <f>IFERROR(VLOOKUP(D7,DB!A:F,6,0),"")</f>
        <v>SCECO</v>
      </c>
      <c r="J7" s="109" t="str">
        <f>IFERROR(VLOOKUP(D7,DB!A:G,7,0),"")</f>
        <v>Dead</v>
      </c>
      <c r="K7" s="109" t="s">
        <v>39120</v>
      </c>
      <c r="L7" s="109" t="str">
        <f>IFERROR(VLOOKUP(D7,DB!A:I,9,0),"")</f>
        <v>Latis</v>
      </c>
    </row>
    <row r="8" spans="1:13">
      <c r="A8" s="109" t="s">
        <v>39121</v>
      </c>
      <c r="B8" s="109" t="str">
        <f>IFERROR(VLOOKUP(D8,DB!A:K,11,0),"")</f>
        <v>R5</v>
      </c>
      <c r="C8" s="109">
        <v>1</v>
      </c>
      <c r="D8" s="109" t="s">
        <v>33552</v>
      </c>
      <c r="E8" s="109" t="s">
        <v>39021</v>
      </c>
      <c r="F8" s="109" t="s">
        <v>24</v>
      </c>
      <c r="G8" s="111" t="str">
        <f ca="1">IFERROR(NOW()-F8,"")</f>
        <v/>
      </c>
      <c r="H8" s="128">
        <v>45982.410115740742</v>
      </c>
      <c r="I8" s="109" t="str">
        <f>IFERROR(VLOOKUP(D8,DB!A:F,6,0),"")</f>
        <v>SCECO</v>
      </c>
      <c r="J8" s="109" t="str">
        <f>IFERROR(VLOOKUP(D8,DB!A:G,7,0),"")</f>
        <v>Good</v>
      </c>
      <c r="K8" s="109" t="s">
        <v>39120</v>
      </c>
      <c r="L8" s="109" t="str">
        <f>IFERROR(VLOOKUP(D8,DB!A:I,9,0),"")</f>
        <v>Latis</v>
      </c>
    </row>
    <row r="9" spans="1:13" ht="15.75">
      <c r="A9" s="109"/>
      <c r="B9" s="109" t="str">
        <f>IFERROR(VLOOKUP(D9,DB!A:K,11,0),"")</f>
        <v/>
      </c>
      <c r="C9" s="109"/>
      <c r="D9" s="149"/>
      <c r="E9" s="109"/>
      <c r="F9" s="109"/>
      <c r="G9" s="111">
        <f ca="1">IFERROR(NOW()-F9,"")</f>
        <v>45982.462148032406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45982.462148032406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45982.462148032406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45982.462148032406</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45982.462148032406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45982.462148032406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45982.462148032406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45982.462148032406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45982.462148032406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45982.462148032406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45982.462148032406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45982.462148032406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45982.462148032406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45982.462148032406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45982.462148032406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45982.462148032406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45982.462148032406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45982.462148032406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45982.462148032406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45982.462148032406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45982.462148032406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45982.462148032406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45982.462148032406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45982.462148032406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45982.462148032406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45982.462148032406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45982.462148032406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45982.462148032406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45982.462148032406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45982.462148032406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45982.462148032406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45982.462148032406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45982.462148032406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45982.462148032406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45982.462148032406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45982.462148032406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45982.462148032406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45982.462148032406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45982.462148032406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45982.462148032406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45982.462148032406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45982.462148032406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45982.462148032406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45982.462148032406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45982.462148032406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45982.462148032406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45982.462148032406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45982.462148032406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45982.462148032406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45982.462148032406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45982.462148032406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45982.462148032406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45982.462148032406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45982.462148032406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45982.462148032406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45982.462148032406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45982.462148032406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45982.462148032406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45982.462148032406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45982.462148032406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45982.462148032406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45982.462148032406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45982.462148032406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45982.462148032406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45982.462148032406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45982.462148032406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45982.462148032406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45982.462148032406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45982.462148032406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45982.462148032406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45982.462148032406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45982.462148032406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45982.462148032406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45982.462148032406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45982.462148032406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45982.462148032406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45982.462148032406</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45982.462148032406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45982.462148032406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45982.462148032406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45982.462148032406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45982.462148032406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45982.462148032406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45982.462148032406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45982.462148032406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45982.462148032406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45982.462148032406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45982.462148032406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45982.462148032406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45982.462148032406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45982.462148032406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45982.462148032406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45982.462148032406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45982.462148032406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45982.462148032406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45982.462148032406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45982.462148032406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45982.462148032406</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45982.462148032406</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45982.462148032406</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45982.462148032406</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45982.462148032406</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45982.462148032406</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45982.462148032406</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45982.462148032406</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29090</v>
      </c>
      <c r="E2" s="109" t="s">
        <v>39021</v>
      </c>
      <c r="F2" s="121">
        <v>45982.349189814813</v>
      </c>
      <c r="G2" s="104">
        <f t="shared" ref="G2:G34" ca="1" si="0">IFERROR(NOW()-F2,"-")</f>
        <v>0.1129582175926771</v>
      </c>
      <c r="H2" s="121">
        <v>45982.349143518521</v>
      </c>
      <c r="I2" s="119" t="str">
        <f>IFERROR(VLOOKUP(D2,DB!A:F,6,0),"")</f>
        <v>Generator-DG</v>
      </c>
      <c r="J2" s="119" t="str">
        <f>IFERROR(VLOOKUP(D2,DB!A:G,7,0),"")</f>
        <v>Vandalized</v>
      </c>
      <c r="K2" s="122" t="s">
        <v>39123</v>
      </c>
      <c r="L2" s="123" t="str">
        <f>IFERROR(VLOOKUP(D2,DB!A:I,9,0),"")</f>
        <v>Latis</v>
      </c>
    </row>
    <row r="3" spans="1:16382" ht="31.5" customHeight="1">
      <c r="A3" s="118"/>
      <c r="B3" s="119" t="str">
        <f>IFERROR(VLOOKUP(D3,DB!A:K,11,0),"")</f>
        <v>R6</v>
      </c>
      <c r="C3" s="120"/>
      <c r="D3" s="119" t="s">
        <v>36317</v>
      </c>
      <c r="E3" s="109"/>
      <c r="F3" s="121"/>
      <c r="G3" s="104">
        <f t="shared" ca="1" si="0"/>
        <v>45982.462148032406</v>
      </c>
      <c r="H3" s="121"/>
      <c r="I3" s="119" t="str">
        <f>IFERROR(VLOOKUP(D3,DB!A:F,6,0),"")</f>
        <v>Generator-SG</v>
      </c>
      <c r="J3" s="119" t="str">
        <f>IFERROR(VLOOKUP(D3,DB!A:G,7,0),"")</f>
        <v>Vandalized</v>
      </c>
      <c r="K3" s="122" t="s">
        <v>39124</v>
      </c>
      <c r="L3" s="123" t="str">
        <f>IFERROR(VLOOKUP(D3,DB!A:I,9,0),"")</f>
        <v>Latis</v>
      </c>
    </row>
    <row r="4" spans="1:16382" ht="31.5" customHeight="1">
      <c r="A4" s="118"/>
      <c r="B4" s="119" t="str">
        <f>IFERROR(VLOOKUP(D4,DB!A:K,11,0),"")</f>
        <v/>
      </c>
      <c r="C4" s="120"/>
      <c r="D4" s="119"/>
      <c r="E4" s="109"/>
      <c r="F4" s="121"/>
      <c r="G4" s="104">
        <f t="shared" ca="1" si="0"/>
        <v>45982.462148032406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45982.462148032406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45982.462148032406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45982.462148032406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45982.462148032406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45982.462148032406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45982.462148032406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45982.462148032406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45982.462148032406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45982.462148032406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45982.462148032406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45982.462148032406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45982.462148032406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45982.462148032406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45982.462148032406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45982.462148032406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45982.462148032406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45982.462148032406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45982.462148032406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45982.462148032406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45982.462148032406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45982.462148032406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45982.462148032406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45982.462148032406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45982.462148032406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45982.462148032406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45982.462148032406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45982.462148032406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45982.462148032406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45982.462148032406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45982.462148032406</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2025-11-21T08:05:40Z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